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360" windowHeight="8340" firstSheet="1" activeTab="7"/>
  </bookViews>
  <sheets>
    <sheet name="Cardápio 1" sheetId="1" r:id="rId1"/>
    <sheet name="Cardápio 2" sheetId="2" r:id="rId2"/>
    <sheet name="Cardápio 3" sheetId="3" r:id="rId3"/>
    <sheet name="Cardápio 4" sheetId="4" r:id="rId4"/>
    <sheet name="Cardápio 5" sheetId="5" r:id="rId5"/>
    <sheet name="Cardápio 6" sheetId="6" r:id="rId6"/>
    <sheet name="Cardápio 7" sheetId="7" r:id="rId7"/>
    <sheet name="Cardápio 8" sheetId="8" r:id="rId8"/>
  </sheets>
  <calcPr calcId="15251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3" i="8"/>
  <c r="F100"/>
  <c r="F89"/>
  <c r="F68"/>
  <c r="F55"/>
  <c r="E53"/>
  <c r="D44"/>
  <c r="G11"/>
  <c r="F117" i="7"/>
  <c r="F114"/>
  <c r="F103"/>
  <c r="F68"/>
  <c r="F55"/>
  <c r="E53"/>
  <c r="D44"/>
  <c r="G11"/>
  <c r="F115" i="6"/>
  <c r="F112"/>
  <c r="E102"/>
  <c r="F68"/>
  <c r="F55"/>
  <c r="E53"/>
  <c r="D44"/>
  <c r="G11"/>
  <c r="F105" i="5"/>
  <c r="F103"/>
  <c r="E93"/>
  <c r="F68"/>
  <c r="F55"/>
  <c r="E53"/>
  <c r="D44"/>
  <c r="G11"/>
  <c r="F115" i="4"/>
  <c r="F112"/>
  <c r="F68"/>
  <c r="F55"/>
  <c r="E53"/>
  <c r="D44"/>
  <c r="G11"/>
  <c r="F150" i="3"/>
  <c r="F147"/>
  <c r="E137"/>
  <c r="F68"/>
  <c r="F55"/>
  <c r="E53"/>
  <c r="D44"/>
  <c r="G11"/>
  <c r="G11" i="2"/>
  <c r="E53"/>
  <c r="F68"/>
  <c r="G11" i="1"/>
  <c r="E53"/>
  <c r="F68"/>
  <c r="F84"/>
  <c r="F73" i="8"/>
  <c r="E75"/>
  <c r="F73" i="7"/>
  <c r="E81"/>
  <c r="E90" i="6"/>
  <c r="F73"/>
  <c r="F73" i="5"/>
  <c r="E77"/>
  <c r="E86" i="4"/>
  <c r="F73"/>
  <c r="E118" i="3"/>
  <c r="F116"/>
  <c r="E119"/>
  <c r="E123"/>
  <c r="F93"/>
  <c r="F73"/>
  <c r="E92" i="2"/>
  <c r="E86" i="8" l="1"/>
  <c r="E85"/>
  <c r="E84"/>
  <c r="E83"/>
  <c r="E82"/>
  <c r="E81"/>
  <c r="E80"/>
  <c r="E79"/>
  <c r="E78"/>
  <c r="E77"/>
  <c r="E76"/>
  <c r="E74"/>
  <c r="E73"/>
  <c r="E100" i="7"/>
  <c r="E99"/>
  <c r="E98"/>
  <c r="E97"/>
  <c r="E96"/>
  <c r="E95"/>
  <c r="E94"/>
  <c r="E93"/>
  <c r="E92"/>
  <c r="E91"/>
  <c r="E90"/>
  <c r="E89"/>
  <c r="E88"/>
  <c r="E87"/>
  <c r="E86"/>
  <c r="E85"/>
  <c r="E84"/>
  <c r="E83"/>
  <c r="E82"/>
  <c r="E80"/>
  <c r="E79"/>
  <c r="E78"/>
  <c r="E77"/>
  <c r="E76"/>
  <c r="E75"/>
  <c r="E74"/>
  <c r="E73"/>
  <c r="E101" i="6"/>
  <c r="E100"/>
  <c r="E99"/>
  <c r="E98"/>
  <c r="E97"/>
  <c r="E96"/>
  <c r="E95"/>
  <c r="E94"/>
  <c r="E93"/>
  <c r="E92"/>
  <c r="E91"/>
  <c r="E89"/>
  <c r="E88"/>
  <c r="E87"/>
  <c r="E86"/>
  <c r="E85"/>
  <c r="E84"/>
  <c r="E83"/>
  <c r="E82"/>
  <c r="E81"/>
  <c r="E80"/>
  <c r="E79"/>
  <c r="E78"/>
  <c r="E77"/>
  <c r="E76"/>
  <c r="E75"/>
  <c r="E74"/>
  <c r="E73"/>
  <c r="E90" i="5"/>
  <c r="E89"/>
  <c r="E88"/>
  <c r="E87"/>
  <c r="E86"/>
  <c r="E85"/>
  <c r="E84"/>
  <c r="E83"/>
  <c r="E82"/>
  <c r="E81"/>
  <c r="E80"/>
  <c r="E79"/>
  <c r="E78"/>
  <c r="E76"/>
  <c r="E75"/>
  <c r="E74"/>
  <c r="E73"/>
  <c r="E100" i="4"/>
  <c r="E99"/>
  <c r="E98"/>
  <c r="E97"/>
  <c r="E96"/>
  <c r="E95"/>
  <c r="E94"/>
  <c r="E93"/>
  <c r="E92"/>
  <c r="E91"/>
  <c r="E90"/>
  <c r="E89"/>
  <c r="E88"/>
  <c r="E87"/>
  <c r="E85"/>
  <c r="E84"/>
  <c r="E83"/>
  <c r="E82"/>
  <c r="E81"/>
  <c r="E80"/>
  <c r="E79"/>
  <c r="E78"/>
  <c r="E77"/>
  <c r="E76"/>
  <c r="E75"/>
  <c r="E74"/>
  <c r="E73"/>
  <c r="E135" i="3"/>
  <c r="E134"/>
  <c r="E133"/>
  <c r="E132"/>
  <c r="E131"/>
  <c r="E130"/>
  <c r="E129"/>
  <c r="E128"/>
  <c r="E127"/>
  <c r="E126"/>
  <c r="E125"/>
  <c r="E124"/>
  <c r="E122"/>
  <c r="E121"/>
  <c r="E120"/>
  <c r="E117"/>
  <c r="E116"/>
  <c r="E114"/>
  <c r="E113"/>
  <c r="E112"/>
  <c r="E111"/>
  <c r="E110"/>
  <c r="E109"/>
  <c r="E108"/>
  <c r="E107"/>
  <c r="E106"/>
  <c r="E105"/>
  <c r="E104"/>
  <c r="E103"/>
  <c r="E102"/>
  <c r="E101"/>
  <c r="E100"/>
  <c r="E99"/>
  <c r="E98"/>
  <c r="E97"/>
  <c r="E96"/>
  <c r="E95"/>
  <c r="E94"/>
  <c r="E93"/>
  <c r="E91"/>
  <c r="E90"/>
  <c r="E89"/>
  <c r="E88"/>
  <c r="E87"/>
  <c r="E86"/>
  <c r="E85"/>
  <c r="E84"/>
  <c r="E83"/>
  <c r="E82"/>
  <c r="E81"/>
  <c r="E80"/>
  <c r="E79"/>
  <c r="E78"/>
  <c r="E77"/>
  <c r="E76"/>
  <c r="E75"/>
  <c r="E74"/>
  <c r="E73"/>
  <c r="F165" i="2"/>
  <c r="E153"/>
  <c r="E152"/>
  <c r="E151"/>
  <c r="E150"/>
  <c r="E149"/>
  <c r="E148"/>
  <c r="E147"/>
  <c r="E146"/>
  <c r="E145"/>
  <c r="E144"/>
  <c r="E143"/>
  <c r="E142"/>
  <c r="E141"/>
  <c r="E140"/>
  <c r="E139"/>
  <c r="E138"/>
  <c r="E135"/>
  <c r="E134"/>
  <c r="E132"/>
  <c r="E131"/>
  <c r="E130"/>
  <c r="E129"/>
  <c r="E128"/>
  <c r="E127"/>
  <c r="E126"/>
  <c r="E125"/>
  <c r="E124"/>
  <c r="E123"/>
  <c r="E122"/>
  <c r="E121"/>
  <c r="E120"/>
  <c r="E119"/>
  <c r="E118"/>
  <c r="E117"/>
  <c r="E116"/>
  <c r="E115"/>
  <c r="E114"/>
  <c r="E113"/>
  <c r="E112"/>
  <c r="E111"/>
  <c r="E109"/>
  <c r="E108"/>
  <c r="E107"/>
  <c r="E106"/>
  <c r="E105"/>
  <c r="E104"/>
  <c r="E103"/>
  <c r="E102"/>
  <c r="E101"/>
  <c r="E100"/>
  <c r="E99"/>
  <c r="E98"/>
  <c r="E97"/>
  <c r="E96"/>
  <c r="E95"/>
  <c r="E94"/>
  <c r="E93"/>
  <c r="E90"/>
  <c r="E89"/>
  <c r="E88"/>
  <c r="E87"/>
  <c r="E86"/>
  <c r="E85"/>
  <c r="E84"/>
  <c r="E83"/>
  <c r="E82"/>
  <c r="E81"/>
  <c r="E80"/>
  <c r="E79"/>
  <c r="E78"/>
  <c r="E77"/>
  <c r="E76"/>
  <c r="E75"/>
  <c r="E74"/>
  <c r="E73"/>
  <c r="F134" l="1"/>
  <c r="F111"/>
  <c r="F73"/>
  <c r="E155" s="1"/>
  <c r="F92"/>
  <c r="E102" i="4"/>
  <c r="E52" i="8" l="1"/>
  <c r="E51"/>
  <c r="E50"/>
  <c r="E49"/>
  <c r="E48"/>
  <c r="D42"/>
  <c r="E52" i="7"/>
  <c r="E51"/>
  <c r="E50"/>
  <c r="E49"/>
  <c r="E48"/>
  <c r="D43"/>
  <c r="D42"/>
  <c r="D40"/>
  <c r="D37"/>
  <c r="D36"/>
  <c r="D33"/>
  <c r="D32"/>
  <c r="D29"/>
  <c r="D27"/>
  <c r="D26"/>
  <c r="D24"/>
  <c r="D20"/>
  <c r="D19"/>
  <c r="D18"/>
  <c r="D17"/>
  <c r="D41"/>
  <c r="E52" i="6"/>
  <c r="E51"/>
  <c r="E50"/>
  <c r="E49"/>
  <c r="E48"/>
  <c r="D41"/>
  <c r="E52" i="5"/>
  <c r="E51"/>
  <c r="E50"/>
  <c r="E49"/>
  <c r="E48"/>
  <c r="D42"/>
  <c r="E52" i="4"/>
  <c r="E51"/>
  <c r="E50"/>
  <c r="E49"/>
  <c r="E48"/>
  <c r="D41"/>
  <c r="E52" i="3"/>
  <c r="E51"/>
  <c r="E50"/>
  <c r="E49"/>
  <c r="E48"/>
  <c r="D40"/>
  <c r="E52" i="2"/>
  <c r="E51"/>
  <c r="E50"/>
  <c r="E49"/>
  <c r="E48"/>
  <c r="D38"/>
  <c r="D20" i="8" l="1"/>
  <c r="D23"/>
  <c r="D37"/>
  <c r="D39"/>
  <c r="D27" i="4"/>
  <c r="D42"/>
  <c r="D17"/>
  <c r="D29"/>
  <c r="D43"/>
  <c r="D18"/>
  <c r="D32"/>
  <c r="D19"/>
  <c r="D33"/>
  <c r="D20"/>
  <c r="D36"/>
  <c r="D24"/>
  <c r="D40"/>
  <c r="D26" i="8"/>
  <c r="D40"/>
  <c r="D17"/>
  <c r="D30"/>
  <c r="D43"/>
  <c r="D18"/>
  <c r="D31"/>
  <c r="D19"/>
  <c r="D32"/>
  <c r="D22" i="7"/>
  <c r="D30"/>
  <c r="D38"/>
  <c r="D16"/>
  <c r="D23"/>
  <c r="D31"/>
  <c r="D39"/>
  <c r="D26" i="4"/>
  <c r="D37"/>
  <c r="D22"/>
  <c r="D30"/>
  <c r="D38"/>
  <c r="D16"/>
  <c r="D23"/>
  <c r="D31"/>
  <c r="D39"/>
  <c r="D27" i="3"/>
  <c r="D16"/>
  <c r="D33"/>
  <c r="D24" i="8"/>
  <c r="D33"/>
  <c r="D27"/>
  <c r="D38"/>
  <c r="D21"/>
  <c r="D28"/>
  <c r="D34"/>
  <c r="D41"/>
  <c r="D16"/>
  <c r="D22"/>
  <c r="D29"/>
  <c r="D36"/>
  <c r="D21" i="7"/>
  <c r="D28"/>
  <c r="D34"/>
  <c r="D22" i="6"/>
  <c r="D39"/>
  <c r="D19"/>
  <c r="D27"/>
  <c r="D36"/>
  <c r="D43"/>
  <c r="D20"/>
  <c r="D29"/>
  <c r="D37"/>
  <c r="D30"/>
  <c r="D38"/>
  <c r="D16"/>
  <c r="D23"/>
  <c r="D31"/>
  <c r="D17"/>
  <c r="D24"/>
  <c r="D32"/>
  <c r="D40"/>
  <c r="D18"/>
  <c r="D26"/>
  <c r="D33"/>
  <c r="D42"/>
  <c r="D21"/>
  <c r="D28"/>
  <c r="D34"/>
  <c r="D30" i="5"/>
  <c r="D18"/>
  <c r="D31"/>
  <c r="D19"/>
  <c r="D32"/>
  <c r="D20"/>
  <c r="D38"/>
  <c r="D23"/>
  <c r="D39"/>
  <c r="D27"/>
  <c r="D40"/>
  <c r="D43"/>
  <c r="D24"/>
  <c r="D33"/>
  <c r="D17"/>
  <c r="D26"/>
  <c r="D37"/>
  <c r="D21"/>
  <c r="D28"/>
  <c r="D34"/>
  <c r="D41"/>
  <c r="D16"/>
  <c r="D22"/>
  <c r="D29"/>
  <c r="D36"/>
  <c r="D21" i="4"/>
  <c r="D28"/>
  <c r="D34"/>
  <c r="D43" i="3"/>
  <c r="D20"/>
  <c r="D28"/>
  <c r="D41"/>
  <c r="D42"/>
  <c r="D21"/>
  <c r="D34"/>
  <c r="D22"/>
  <c r="D29"/>
  <c r="D36"/>
  <c r="D17"/>
  <c r="D23"/>
  <c r="D30"/>
  <c r="D37"/>
  <c r="D18"/>
  <c r="D24"/>
  <c r="D31"/>
  <c r="D38"/>
  <c r="D19"/>
  <c r="D26"/>
  <c r="D32"/>
  <c r="D39"/>
  <c r="D19" i="2"/>
  <c r="D26"/>
  <c r="D32"/>
  <c r="D39"/>
  <c r="D20"/>
  <c r="D27"/>
  <c r="D33"/>
  <c r="D40"/>
  <c r="D21"/>
  <c r="D28"/>
  <c r="D34"/>
  <c r="D41"/>
  <c r="D16"/>
  <c r="D22"/>
  <c r="D29"/>
  <c r="D36"/>
  <c r="D42"/>
  <c r="D17"/>
  <c r="D23"/>
  <c r="D30"/>
  <c r="D37"/>
  <c r="D43"/>
  <c r="D18"/>
  <c r="D24"/>
  <c r="D31"/>
  <c r="E49" i="1"/>
  <c r="E50"/>
  <c r="E51"/>
  <c r="E52"/>
  <c r="E48"/>
  <c r="D44" i="2" l="1"/>
  <c r="F55"/>
  <c r="F168" s="1"/>
  <c r="E73" i="1"/>
  <c r="F73" s="1"/>
  <c r="E74" s="1"/>
  <c r="F104" i="8" l="1"/>
  <c r="F105" s="1"/>
  <c r="F118" i="7"/>
  <c r="F119" s="1"/>
  <c r="F116" i="6"/>
  <c r="F117" s="1"/>
  <c r="F106" i="5"/>
  <c r="F107" s="1"/>
  <c r="F116" i="4"/>
  <c r="F117" s="1"/>
  <c r="F151" i="3"/>
  <c r="F152" s="1"/>
  <c r="F169" i="2"/>
  <c r="F170" s="1"/>
  <c r="D40" i="1"/>
  <c r="D29"/>
  <c r="D26"/>
  <c r="D21"/>
  <c r="D41"/>
  <c r="D30"/>
  <c r="D24"/>
  <c r="D22"/>
  <c r="D42"/>
  <c r="D43"/>
  <c r="D31"/>
  <c r="D17"/>
  <c r="D23"/>
  <c r="D37"/>
  <c r="D36"/>
  <c r="D32"/>
  <c r="D18"/>
  <c r="D16"/>
  <c r="D38"/>
  <c r="D27"/>
  <c r="D33"/>
  <c r="D19"/>
  <c r="D39"/>
  <c r="D28"/>
  <c r="D34"/>
  <c r="D20"/>
  <c r="D44" l="1"/>
  <c r="F55"/>
  <c r="F86" s="1"/>
  <c r="F87" l="1"/>
  <c r="F88" s="1"/>
</calcChain>
</file>

<file path=xl/sharedStrings.xml><?xml version="1.0" encoding="utf-8"?>
<sst xmlns="http://schemas.openxmlformats.org/spreadsheetml/2006/main" count="1065" uniqueCount="228">
  <si>
    <t>CUSTOS COM MÃO DE OBRA</t>
  </si>
  <si>
    <t>Nutricionista</t>
  </si>
  <si>
    <t>Nutricionista RT</t>
  </si>
  <si>
    <t>Merendeira</t>
  </si>
  <si>
    <t>Qtde</t>
  </si>
  <si>
    <t>Valor uni.</t>
  </si>
  <si>
    <t>Valor Total</t>
  </si>
  <si>
    <t>Adicional noturno</t>
  </si>
  <si>
    <t>Hora extra</t>
  </si>
  <si>
    <t>Outros (especificar)</t>
  </si>
  <si>
    <t>Salário</t>
  </si>
  <si>
    <t>Remuneração</t>
  </si>
  <si>
    <t>TOTAL DA REMUNERAÇÃO</t>
  </si>
  <si>
    <t>REMUNERAÇÃO</t>
  </si>
  <si>
    <t>Encargos Sociais e Trabalhistas</t>
  </si>
  <si>
    <t>ENCARGOS SOCIAIS E TRABALHISTAS</t>
  </si>
  <si>
    <t>%</t>
  </si>
  <si>
    <t>Valor</t>
  </si>
  <si>
    <t>INSS</t>
  </si>
  <si>
    <t>SESI ou SESC</t>
  </si>
  <si>
    <t>SENAI ou SENAC</t>
  </si>
  <si>
    <t xml:space="preserve">INCRA </t>
  </si>
  <si>
    <t>Salário educação</t>
  </si>
  <si>
    <t>FGTS</t>
  </si>
  <si>
    <t xml:space="preserve">Seguro acidente do trabalho </t>
  </si>
  <si>
    <t>SEBRAE</t>
  </si>
  <si>
    <t>Grupo A</t>
  </si>
  <si>
    <t>Grupo B</t>
  </si>
  <si>
    <t xml:space="preserve">Férias </t>
  </si>
  <si>
    <t>Aviso Prévio trabalhado</t>
  </si>
  <si>
    <t>Auxílio doença</t>
  </si>
  <si>
    <t>Acidente de trabalho</t>
  </si>
  <si>
    <t>Faltas legais</t>
  </si>
  <si>
    <t>Afastamento maternidade</t>
  </si>
  <si>
    <t>Licença paternidade</t>
  </si>
  <si>
    <t xml:space="preserve">13º Salário </t>
  </si>
  <si>
    <t>Grupo C</t>
  </si>
  <si>
    <t>Aviso prévio indenizado</t>
  </si>
  <si>
    <t>Indenização adicional</t>
  </si>
  <si>
    <t>Incidência do FGTS sobre o aviso prévio indenizado</t>
  </si>
  <si>
    <t>Indenização (rescisão sem justa causa - 40% FGTS)</t>
  </si>
  <si>
    <t>Indenização (rescisão sem justa causa -10% FGTS)</t>
  </si>
  <si>
    <t>Incidência do FGTS sobre afastamento sup. 15 dias p/ acidente do trabalho</t>
  </si>
  <si>
    <t>Incidência dos encargos dos grupo A e B</t>
  </si>
  <si>
    <t>TOTAL DE ENCARGOS</t>
  </si>
  <si>
    <t>AUXÍLIOS/BENEFÍCIOS</t>
  </si>
  <si>
    <t>Auxílios/Benefícios</t>
  </si>
  <si>
    <t>Cesta Básica</t>
  </si>
  <si>
    <t>Plano de Saúde</t>
  </si>
  <si>
    <t>Seguro de Vida</t>
  </si>
  <si>
    <t>Uniformes e EPIs</t>
  </si>
  <si>
    <t>TOTAL DE AUXÍLIOS/BENEFÍCIOS</t>
  </si>
  <si>
    <t>TOTAL DOS CUSTOS COM MÃO DE OBRA</t>
  </si>
  <si>
    <t>CUSTOS COM INSUMOS</t>
  </si>
  <si>
    <t>Depreciação Equipamentos</t>
  </si>
  <si>
    <t>Manutenção Equipamentos</t>
  </si>
  <si>
    <t>Depreciação de Utensílios</t>
  </si>
  <si>
    <t>Reposição de Utensílios</t>
  </si>
  <si>
    <t>Material de limpeza</t>
  </si>
  <si>
    <t>Gás de cozinha</t>
  </si>
  <si>
    <t>Insumos</t>
  </si>
  <si>
    <t>Transporte/Nutricionistas</t>
  </si>
  <si>
    <t>Treinamentos</t>
  </si>
  <si>
    <t>TOTAL DOS CUSTOS COM INSUMOS</t>
  </si>
  <si>
    <t>CARDÁPIO</t>
  </si>
  <si>
    <t>ALIMENTOS</t>
  </si>
  <si>
    <t>Quantidade kg/mês</t>
  </si>
  <si>
    <t>VALOR UNITARIO</t>
  </si>
  <si>
    <t>VALOR  TOTAL</t>
  </si>
  <si>
    <t>VALOR TOTAL DA REFEIÇÃO</t>
  </si>
  <si>
    <t>Fórmula infantil</t>
  </si>
  <si>
    <t xml:space="preserve">CUSTO ALIMENTO </t>
  </si>
  <si>
    <t>CARDÁPIO 1 - FÓRMULA (Berçário)</t>
  </si>
  <si>
    <t>TOTAL DOS CUSTOS COM ALIMENTOS</t>
  </si>
  <si>
    <t>VALOR DO CARDÁPIO (1 refeições)</t>
  </si>
  <si>
    <t>TOTAL DOS CUSTOS DO CARDÁPIO 1 (MÊS)</t>
  </si>
  <si>
    <t xml:space="preserve"> COMPOSIÇÃO DE CUSTOS E FORMAÇÃO DE PREÇO - MENSAL</t>
  </si>
  <si>
    <t>Qtde.</t>
  </si>
  <si>
    <t>CARDÁPIO 2 - BERÇÁRIO</t>
  </si>
  <si>
    <t>Leite integral, em pó</t>
  </si>
  <si>
    <t>Café</t>
  </si>
  <si>
    <t>Beterraba</t>
  </si>
  <si>
    <t>Margarina</t>
  </si>
  <si>
    <t>Canela</t>
  </si>
  <si>
    <t>Fermento biológico, seco</t>
  </si>
  <si>
    <t>Óleo de soja</t>
  </si>
  <si>
    <t>Ovo de galinha, unidade</t>
  </si>
  <si>
    <t>Uva Passa</t>
  </si>
  <si>
    <t>Sal</t>
  </si>
  <si>
    <t>Batata inglesa</t>
  </si>
  <si>
    <t>TIPO B Almoço</t>
  </si>
  <si>
    <t>Feijao Carioquinha</t>
  </si>
  <si>
    <t>Arroz</t>
  </si>
  <si>
    <t>Milho</t>
  </si>
  <si>
    <t>Chuchu</t>
  </si>
  <si>
    <t>Farinha de mandioca</t>
  </si>
  <si>
    <t>Peito de frango</t>
  </si>
  <si>
    <t>Coxa e sobrecoxa</t>
  </si>
  <si>
    <t>Pernil suíno</t>
  </si>
  <si>
    <t>Carne bovina moída</t>
  </si>
  <si>
    <t>Cebola</t>
  </si>
  <si>
    <t>Abacaxi uni</t>
  </si>
  <si>
    <t>Farinha de trigo sem fermento</t>
  </si>
  <si>
    <t>Polvilho doce</t>
  </si>
  <si>
    <t>Batata doce</t>
  </si>
  <si>
    <t>Abóbora italiana</t>
  </si>
  <si>
    <t>Macarrão Padre Nosso</t>
  </si>
  <si>
    <t>Macarrão espaguete</t>
  </si>
  <si>
    <t>Macarrão letrinha</t>
  </si>
  <si>
    <t>Macarrão conchinha</t>
  </si>
  <si>
    <t>Macarrão parafuso</t>
  </si>
  <si>
    <t>Carne moida</t>
  </si>
  <si>
    <t xml:space="preserve">CUSTOS COM ALIMENTOS </t>
  </si>
  <si>
    <t>TOTAL DOS CUSTOS DO CARDÁPIO 2 (MÊS)</t>
  </si>
  <si>
    <t>VALOR DO CARDÁPIO (4 refeições)</t>
  </si>
  <si>
    <t xml:space="preserve"> TIPO A - Desjejum</t>
  </si>
  <si>
    <t>TIPO B - Almoço</t>
  </si>
  <si>
    <t xml:space="preserve">CARDÁPIO 3 - MATERNAL </t>
  </si>
  <si>
    <t>Açúcar</t>
  </si>
  <si>
    <t>Manteiga</t>
  </si>
  <si>
    <t>Batata palha</t>
  </si>
  <si>
    <t>Almôndega</t>
  </si>
  <si>
    <t>Fermento em pó, quimico</t>
  </si>
  <si>
    <t>Fubá</t>
  </si>
  <si>
    <t>Aveia</t>
  </si>
  <si>
    <t>TOTAL DOS CUSTOS DO CARDÁPIO 3 (MÊS)</t>
  </si>
  <si>
    <t>TOTAL DOS CUSTOS DO CARDÁPIO 3 (ANO)</t>
  </si>
  <si>
    <t>TOTAL DOS CUSTOS DO CARDÁPIO 2 (ANO)</t>
  </si>
  <si>
    <t>TOTAL DOS CUSTOS DO CARDÁPIO 1 (ANO)</t>
  </si>
  <si>
    <t>Feijão preto</t>
  </si>
  <si>
    <t>Bacon</t>
  </si>
  <si>
    <t>Calabresa</t>
  </si>
  <si>
    <t>Óleo</t>
  </si>
  <si>
    <t>CARDÁPIO 4 - PRÉ - ESCOLAR</t>
  </si>
  <si>
    <t>TOTAL DOS CUSTOS DO CARDÁPIO 4 (MÊS)</t>
  </si>
  <si>
    <t>TOTAL DOS CUSTOS DO CARDÁPIO 4 (ANO)</t>
  </si>
  <si>
    <t>LANCHE</t>
  </si>
  <si>
    <t>Alho</t>
  </si>
  <si>
    <t>Carne boviva, acém, moída</t>
  </si>
  <si>
    <t>Fubá de milho</t>
  </si>
  <si>
    <t>Leite UHT</t>
  </si>
  <si>
    <t>Queijo, Muçarela, fatia</t>
  </si>
  <si>
    <t xml:space="preserve">CARDÁPIO 5 - INTEGRAL </t>
  </si>
  <si>
    <t>TOTAL DOS CUSTOS DO CARDÁPIO 5 (MÊS)</t>
  </si>
  <si>
    <t>TOTAL DOS CUSTOS DO CARDÁPIO 5 (ANO)</t>
  </si>
  <si>
    <t xml:space="preserve">CARDÁPIO 6 - FUNDAMENTAL </t>
  </si>
  <si>
    <t>TOTAL DOS CUSTOS DO CARDÁPIO 6 (MÊS)</t>
  </si>
  <si>
    <t>TOTAL DOS CUSTOS DO CARDÁPIO 6 (ANO)</t>
  </si>
  <si>
    <t>CARDÁPIO 7 - EJA e APAE</t>
  </si>
  <si>
    <t xml:space="preserve">CUSTOS COM ALIMENTOS  </t>
  </si>
  <si>
    <t>TOTAL DOS CUSTOS DO CARDÁPIO 7 (MÊS)</t>
  </si>
  <si>
    <t>TOTAL DOS CUSTOS DO CARDÁPIO 7 (ANO)</t>
  </si>
  <si>
    <t>Achocolatado</t>
  </si>
  <si>
    <t>CARDÁPIO 8 - ZONA RURAL</t>
  </si>
  <si>
    <t>TOTAL DOS CUSTOS DO CARDÁPIO 8 (MÊS)</t>
  </si>
  <si>
    <t>TOTAL DOS CUSTOS DO CARDÁPIO 8 (ANO)</t>
  </si>
  <si>
    <t>MERENDA ESCOLAR - PROPOSTA</t>
  </si>
  <si>
    <t>Custos Indiretos, Tributos e Lucro</t>
  </si>
  <si>
    <t>Custos Indiretos</t>
  </si>
  <si>
    <t>Lucro</t>
  </si>
  <si>
    <t>Tributos</t>
  </si>
  <si>
    <t>C.1. Tributos Federais (especificar)</t>
  </si>
  <si>
    <t>C.2. Tributos Estaduais (especificar)</t>
  </si>
  <si>
    <t>C.3. Tributos Municipais (especificar)</t>
  </si>
  <si>
    <t>TOTAL</t>
  </si>
  <si>
    <t>Refeição</t>
  </si>
  <si>
    <t>Batata Doce</t>
  </si>
  <si>
    <t>Batata Inglesa</t>
  </si>
  <si>
    <t>Cúrcuma</t>
  </si>
  <si>
    <t>Farinha de aveia receita</t>
  </si>
  <si>
    <t>Farinha de tapioca</t>
  </si>
  <si>
    <t>Geléia de Frutas</t>
  </si>
  <si>
    <t>leite Integral UHT</t>
  </si>
  <si>
    <t xml:space="preserve">Manteiga </t>
  </si>
  <si>
    <t>Ovo de galinha, unidade - receita</t>
  </si>
  <si>
    <t>Pão careca</t>
  </si>
  <si>
    <t>Queijo meia cura</t>
  </si>
  <si>
    <t>Fórmula Infantil</t>
  </si>
  <si>
    <t>Abóbora moranga</t>
  </si>
  <si>
    <t>Carne bovina acém, sem gordura</t>
  </si>
  <si>
    <t>Extrato tomate</t>
  </si>
  <si>
    <t>Coxa e sobrecoxa sem pele</t>
  </si>
  <si>
    <t>Feijão Preto</t>
  </si>
  <si>
    <t>Macarão parafuso</t>
  </si>
  <si>
    <t>Milho Verde enlatado</t>
  </si>
  <si>
    <t>Óleo vegetal</t>
  </si>
  <si>
    <t>Peito de Frango sem pele</t>
  </si>
  <si>
    <t xml:space="preserve">TIPO C Jantar </t>
  </si>
  <si>
    <t>Carne bovina (cubo)</t>
  </si>
  <si>
    <t>Feijão</t>
  </si>
  <si>
    <t xml:space="preserve">TOTAL DO CARDÁPIO 2 </t>
  </si>
  <si>
    <t xml:space="preserve"> TIPO A1 - Desjejum (12 meses à 1 ano e 11 meses)</t>
  </si>
  <si>
    <t xml:space="preserve"> TIPO A2 - Desjejum (6 à 11 meses e 29 dias)</t>
  </si>
  <si>
    <t xml:space="preserve">TIPO C - Jantar </t>
  </si>
  <si>
    <t>Chocolate 50%</t>
  </si>
  <si>
    <t>TIPO C Jantar</t>
  </si>
  <si>
    <t>TOTAL DO CARDÁPIO 3</t>
  </si>
  <si>
    <t>VALOR DO CARDÁPIO (3 refeições)</t>
  </si>
  <si>
    <t>Cubo bovino</t>
  </si>
  <si>
    <t>Carne moída</t>
  </si>
  <si>
    <t>Carne de Sol</t>
  </si>
  <si>
    <t>Leite em Pó</t>
  </si>
  <si>
    <t>Ovo</t>
  </si>
  <si>
    <t>Pão francês/careca</t>
  </si>
  <si>
    <t>Pimentão</t>
  </si>
  <si>
    <t>TOTAL DO CARDÁPIO 4</t>
  </si>
  <si>
    <t>Filé de Peito de Frango</t>
  </si>
  <si>
    <t>Geléia de fruta</t>
  </si>
  <si>
    <t>Ovos unidade</t>
  </si>
  <si>
    <t>Pão doce/frances</t>
  </si>
  <si>
    <t>TOTAL DO CARDÁPIO 5</t>
  </si>
  <si>
    <t>TOTAL DO CARDÁPIO 6</t>
  </si>
  <si>
    <t>TOTAL DO CARDÁPIO 7</t>
  </si>
  <si>
    <t>Achocolatado em pó</t>
  </si>
  <si>
    <t>Biscoito tipo cream craker</t>
  </si>
  <si>
    <t>Biscoito tipo maisena</t>
  </si>
  <si>
    <t>Farinha de Trigo</t>
  </si>
  <si>
    <t>Fermento em  pó</t>
  </si>
  <si>
    <t>Leite em pó</t>
  </si>
  <si>
    <t>ovos unidade</t>
  </si>
  <si>
    <t>TOTAL DO CARDÁPIO 8</t>
  </si>
  <si>
    <t xml:space="preserve"> TIPO A1 Desjejum (12 meses à 1 ano e 11 meses)</t>
  </si>
  <si>
    <t>TIPO A2 Desjejum  (6 à 11 meses e 29 dias)</t>
  </si>
  <si>
    <t xml:space="preserve">Repolho </t>
  </si>
  <si>
    <t>Quiabo</t>
  </si>
  <si>
    <t>Repolho</t>
  </si>
  <si>
    <t>TIPO A Desjejum</t>
  </si>
  <si>
    <t>REFEIÇÃO</t>
  </si>
</sst>
</file>

<file path=xl/styles.xml><?xml version="1.0" encoding="utf-8"?>
<styleSheet xmlns="http://schemas.openxmlformats.org/spreadsheetml/2006/main">
  <numFmts count="4">
    <numFmt numFmtId="44" formatCode="_-&quot;R$&quot;\ * #,##0.00_-;\-&quot;R$&quot;\ * #,##0.00_-;_-&quot;R$&quot;\ * &quot;-&quot;??_-;_-@_-"/>
    <numFmt numFmtId="164" formatCode="0.000"/>
    <numFmt numFmtId="165" formatCode="&quot;R$&quot;\ #,##0.00"/>
    <numFmt numFmtId="166" formatCode="0.00_);[Red]\(0.00\)"/>
  </numFmts>
  <fonts count="2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8"/>
      <name val="Times New Roman"/>
      <family val="1"/>
    </font>
    <font>
      <sz val="11"/>
      <color theme="1"/>
      <name val="Times New Roman"/>
      <family val="1"/>
    </font>
    <font>
      <sz val="11"/>
      <color indexed="8"/>
      <name val="Times New Roman"/>
      <family val="1"/>
    </font>
    <font>
      <b/>
      <sz val="11"/>
      <color theme="1"/>
      <name val="Times New Roman"/>
      <family val="1"/>
    </font>
    <font>
      <sz val="11"/>
      <name val="Times New Roman"/>
      <family val="1"/>
    </font>
    <font>
      <b/>
      <sz val="10"/>
      <color theme="1"/>
      <name val="Times New Roman"/>
      <family val="1"/>
    </font>
    <font>
      <b/>
      <sz val="10"/>
      <name val="Times New Roman"/>
      <family val="1"/>
    </font>
    <font>
      <sz val="11"/>
      <color rgb="FF000000"/>
      <name val="Times New Roman"/>
      <family val="1"/>
    </font>
    <font>
      <b/>
      <sz val="9"/>
      <color theme="1"/>
      <name val="Times New Roman"/>
      <family val="1"/>
    </font>
    <font>
      <b/>
      <sz val="9"/>
      <name val="Times New Roman"/>
      <family val="1"/>
    </font>
    <font>
      <sz val="9"/>
      <name val="Times New Roman"/>
      <family val="1"/>
    </font>
    <font>
      <sz val="9"/>
      <color theme="1"/>
      <name val="Times New Roman"/>
      <family val="1"/>
    </font>
    <font>
      <sz val="8"/>
      <color indexed="8"/>
      <name val="Open Sans"/>
      <family val="2"/>
    </font>
    <font>
      <b/>
      <sz val="8"/>
      <color rgb="FF00000A"/>
      <name val="Arial"/>
      <family val="2"/>
    </font>
    <font>
      <sz val="9"/>
      <color rgb="FF000000"/>
      <name val="Times New Roman"/>
      <family val="1"/>
    </font>
    <font>
      <sz val="12"/>
      <color theme="1"/>
      <name val="Times New Roman"/>
      <family val="1"/>
    </font>
    <font>
      <sz val="10"/>
      <color theme="1"/>
      <name val="Times New Roman"/>
      <family val="1"/>
    </font>
    <font>
      <sz val="10"/>
      <name val="Times New Roman"/>
      <family val="1"/>
    </font>
    <font>
      <sz val="11"/>
      <color theme="1"/>
      <name val="Calibri"/>
      <charset val="134"/>
      <scheme val="minor"/>
    </font>
    <font>
      <sz val="10"/>
      <color indexed="8"/>
      <name val="Times New Roman"/>
      <family val="1"/>
    </font>
    <font>
      <sz val="8"/>
      <color indexed="8"/>
      <name val="Open Sans"/>
      <charset val="134"/>
    </font>
    <font>
      <sz val="9"/>
      <color rgb="FF000000"/>
      <name val="Times New Roman"/>
      <charset val="134"/>
    </font>
    <font>
      <sz val="9"/>
      <name val="Times New Roman"/>
      <charset val="134"/>
    </font>
    <font>
      <sz val="9"/>
      <color theme="1"/>
      <name val="Times New Roman"/>
      <charset val="134"/>
    </font>
  </fonts>
  <fills count="11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485"/>
        <bgColor indexed="23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rgb="FFFFFFCC"/>
      </patternFill>
    </fill>
    <fill>
      <patternFill patternType="solid">
        <fgColor rgb="FFFFFFFF"/>
        <bgColor indexed="64"/>
      </patternFill>
    </fill>
  </fills>
  <borders count="61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7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4" fillId="0" borderId="0"/>
    <xf numFmtId="0" fontId="14" fillId="0" borderId="0"/>
    <xf numFmtId="0" fontId="20" fillId="0" borderId="0"/>
    <xf numFmtId="0" fontId="22" fillId="0" borderId="0"/>
  </cellStyleXfs>
  <cellXfs count="413">
    <xf numFmtId="0" fontId="0" fillId="0" borderId="0" xfId="0"/>
    <xf numFmtId="0" fontId="3" fillId="3" borderId="2" xfId="0" applyFont="1" applyFill="1" applyBorder="1" applyAlignment="1" applyProtection="1">
      <alignment horizontal="left"/>
      <protection hidden="1"/>
    </xf>
    <xf numFmtId="0" fontId="3" fillId="3" borderId="2" xfId="0" applyFont="1" applyFill="1" applyBorder="1" applyProtection="1">
      <protection hidden="1"/>
    </xf>
    <xf numFmtId="0" fontId="2" fillId="0" borderId="0" xfId="0" applyFont="1" applyFill="1" applyBorder="1" applyAlignment="1" applyProtection="1">
      <alignment horizontal="left"/>
      <protection hidden="1"/>
    </xf>
    <xf numFmtId="0" fontId="2" fillId="3" borderId="11" xfId="0" applyFont="1" applyFill="1" applyBorder="1" applyProtection="1">
      <protection hidden="1"/>
    </xf>
    <xf numFmtId="0" fontId="3" fillId="3" borderId="11" xfId="0" applyFont="1" applyFill="1" applyBorder="1" applyAlignment="1" applyProtection="1">
      <alignment horizontal="left"/>
      <protection hidden="1"/>
    </xf>
    <xf numFmtId="0" fontId="2" fillId="0" borderId="13" xfId="0" applyFont="1" applyFill="1" applyBorder="1" applyAlignment="1" applyProtection="1">
      <alignment horizontal="left"/>
      <protection hidden="1"/>
    </xf>
    <xf numFmtId="0" fontId="6" fillId="3" borderId="2" xfId="0" applyFont="1" applyFill="1" applyBorder="1" applyAlignment="1" applyProtection="1">
      <protection hidden="1"/>
    </xf>
    <xf numFmtId="0" fontId="3" fillId="0" borderId="2" xfId="0" applyFont="1" applyBorder="1" applyAlignment="1">
      <alignment wrapText="1"/>
    </xf>
    <xf numFmtId="0" fontId="3" fillId="0" borderId="12" xfId="0" applyFont="1" applyBorder="1"/>
    <xf numFmtId="0" fontId="3" fillId="0" borderId="1" xfId="0" applyFont="1" applyBorder="1"/>
    <xf numFmtId="0" fontId="3" fillId="0" borderId="0" xfId="0" applyFont="1" applyBorder="1"/>
    <xf numFmtId="0" fontId="3" fillId="0" borderId="13" xfId="0" applyFont="1" applyBorder="1"/>
    <xf numFmtId="0" fontId="5" fillId="0" borderId="2" xfId="0" applyFont="1" applyBorder="1"/>
    <xf numFmtId="0" fontId="3" fillId="0" borderId="2" xfId="0" applyFont="1" applyBorder="1"/>
    <xf numFmtId="0" fontId="3" fillId="0" borderId="0" xfId="0" applyFont="1"/>
    <xf numFmtId="0" fontId="5" fillId="0" borderId="2" xfId="0" applyFont="1" applyBorder="1" applyAlignment="1">
      <alignment horizontal="center"/>
    </xf>
    <xf numFmtId="44" fontId="3" fillId="4" borderId="12" xfId="1" applyFont="1" applyFill="1" applyBorder="1"/>
    <xf numFmtId="44" fontId="3" fillId="0" borderId="12" xfId="1" applyFont="1" applyBorder="1"/>
    <xf numFmtId="0" fontId="5" fillId="0" borderId="9" xfId="0" applyFont="1" applyBorder="1" applyAlignment="1"/>
    <xf numFmtId="0" fontId="5" fillId="0" borderId="4" xfId="0" applyFont="1" applyBorder="1" applyAlignment="1"/>
    <xf numFmtId="0" fontId="5" fillId="0" borderId="5" xfId="0" applyFont="1" applyBorder="1" applyAlignment="1"/>
    <xf numFmtId="0" fontId="5" fillId="3" borderId="9" xfId="0" applyFont="1" applyFill="1" applyBorder="1" applyAlignment="1" applyProtection="1">
      <protection hidden="1"/>
    </xf>
    <xf numFmtId="0" fontId="5" fillId="3" borderId="4" xfId="0" applyFont="1" applyFill="1" applyBorder="1" applyAlignment="1" applyProtection="1">
      <protection hidden="1"/>
    </xf>
    <xf numFmtId="9" fontId="2" fillId="3" borderId="9" xfId="2" applyFont="1" applyFill="1" applyBorder="1" applyAlignment="1" applyProtection="1">
      <protection hidden="1"/>
    </xf>
    <xf numFmtId="9" fontId="2" fillId="3" borderId="4" xfId="2" applyFont="1" applyFill="1" applyBorder="1" applyAlignment="1" applyProtection="1">
      <protection hidden="1"/>
    </xf>
    <xf numFmtId="44" fontId="5" fillId="3" borderId="4" xfId="1" applyFont="1" applyFill="1" applyBorder="1" applyAlignment="1" applyProtection="1">
      <protection hidden="1"/>
    </xf>
    <xf numFmtId="44" fontId="5" fillId="3" borderId="5" xfId="1" applyFont="1" applyFill="1" applyBorder="1" applyAlignment="1" applyProtection="1">
      <protection hidden="1"/>
    </xf>
    <xf numFmtId="44" fontId="2" fillId="3" borderId="4" xfId="1" applyFont="1" applyFill="1" applyBorder="1" applyAlignment="1" applyProtection="1">
      <protection hidden="1"/>
    </xf>
    <xf numFmtId="44" fontId="2" fillId="3" borderId="5" xfId="1" applyFont="1" applyFill="1" applyBorder="1" applyAlignment="1" applyProtection="1">
      <protection hidden="1"/>
    </xf>
    <xf numFmtId="44" fontId="3" fillId="0" borderId="2" xfId="1" applyFont="1" applyBorder="1"/>
    <xf numFmtId="9" fontId="3" fillId="0" borderId="2" xfId="2" applyFont="1" applyBorder="1"/>
    <xf numFmtId="9" fontId="5" fillId="3" borderId="4" xfId="2" applyFont="1" applyFill="1" applyBorder="1" applyAlignment="1" applyProtection="1">
      <protection hidden="1"/>
    </xf>
    <xf numFmtId="9" fontId="3" fillId="4" borderId="2" xfId="2" applyFont="1" applyFill="1" applyBorder="1"/>
    <xf numFmtId="0" fontId="10" fillId="4" borderId="14" xfId="0" applyFont="1" applyFill="1" applyBorder="1" applyAlignment="1">
      <alignment horizontal="center" wrapText="1"/>
    </xf>
    <xf numFmtId="0" fontId="11" fillId="6" borderId="15" xfId="0" applyFont="1" applyFill="1" applyBorder="1" applyAlignment="1">
      <alignment horizontal="center" vertical="center"/>
    </xf>
    <xf numFmtId="0" fontId="10" fillId="4" borderId="15" xfId="0" applyFont="1" applyFill="1" applyBorder="1" applyAlignment="1">
      <alignment horizontal="center" wrapText="1"/>
    </xf>
    <xf numFmtId="44" fontId="10" fillId="4" borderId="15" xfId="1" applyFont="1" applyFill="1" applyBorder="1" applyAlignment="1">
      <alignment horizontal="center" wrapText="1"/>
    </xf>
    <xf numFmtId="0" fontId="10" fillId="4" borderId="26" xfId="0" applyFont="1" applyFill="1" applyBorder="1" applyAlignment="1">
      <alignment horizontal="center" wrapText="1"/>
    </xf>
    <xf numFmtId="2" fontId="13" fillId="0" borderId="2" xfId="0" applyNumberFormat="1" applyFont="1" applyFill="1" applyBorder="1" applyAlignment="1">
      <alignment horizontal="center"/>
    </xf>
    <xf numFmtId="44" fontId="13" fillId="0" borderId="2" xfId="1" applyFont="1" applyFill="1" applyBorder="1"/>
    <xf numFmtId="44" fontId="13" fillId="0" borderId="2" xfId="1" applyFont="1" applyFill="1" applyBorder="1" applyAlignment="1">
      <alignment horizontal="left"/>
    </xf>
    <xf numFmtId="44" fontId="10" fillId="0" borderId="2" xfId="1" applyFont="1" applyFill="1" applyBorder="1"/>
    <xf numFmtId="0" fontId="12" fillId="0" borderId="2" xfId="0" applyFont="1" applyFill="1" applyBorder="1" applyAlignment="1">
      <alignment horizontal="left" vertical="center"/>
    </xf>
    <xf numFmtId="44" fontId="13" fillId="0" borderId="34" xfId="1" applyFont="1" applyFill="1" applyBorder="1" applyAlignment="1">
      <alignment horizontal="center"/>
    </xf>
    <xf numFmtId="0" fontId="13" fillId="0" borderId="34" xfId="0" applyFont="1" applyFill="1" applyBorder="1" applyAlignment="1">
      <alignment horizontal="left"/>
    </xf>
    <xf numFmtId="0" fontId="5" fillId="0" borderId="9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45" xfId="0" applyFont="1" applyBorder="1" applyAlignment="1">
      <alignment horizontal="center"/>
    </xf>
    <xf numFmtId="0" fontId="5" fillId="0" borderId="36" xfId="0" applyFont="1" applyBorder="1" applyAlignment="1">
      <alignment horizontal="center"/>
    </xf>
    <xf numFmtId="0" fontId="3" fillId="0" borderId="21" xfId="0" applyFont="1" applyBorder="1"/>
    <xf numFmtId="0" fontId="3" fillId="0" borderId="20" xfId="0" applyFont="1" applyBorder="1"/>
    <xf numFmtId="0" fontId="3" fillId="0" borderId="22" xfId="0" applyFont="1" applyBorder="1"/>
    <xf numFmtId="44" fontId="13" fillId="0" borderId="0" xfId="1" applyFont="1" applyFill="1" applyBorder="1"/>
    <xf numFmtId="0" fontId="10" fillId="4" borderId="24" xfId="0" applyFont="1" applyFill="1" applyBorder="1" applyAlignment="1">
      <alignment horizontal="center" wrapText="1"/>
    </xf>
    <xf numFmtId="0" fontId="11" fillId="6" borderId="24" xfId="0" applyFont="1" applyFill="1" applyBorder="1" applyAlignment="1">
      <alignment horizontal="center" vertical="center"/>
    </xf>
    <xf numFmtId="44" fontId="10" fillId="4" borderId="24" xfId="1" applyFont="1" applyFill="1" applyBorder="1" applyAlignment="1">
      <alignment horizontal="center" wrapText="1"/>
    </xf>
    <xf numFmtId="44" fontId="10" fillId="0" borderId="48" xfId="1" applyFont="1" applyFill="1" applyBorder="1"/>
    <xf numFmtId="0" fontId="16" fillId="0" borderId="2" xfId="0" applyFont="1" applyFill="1" applyBorder="1" applyAlignment="1" applyProtection="1">
      <alignment horizontal="left"/>
    </xf>
    <xf numFmtId="44" fontId="13" fillId="0" borderId="24" xfId="1" applyFont="1" applyFill="1" applyBorder="1"/>
    <xf numFmtId="44" fontId="13" fillId="0" borderId="15" xfId="1" applyFont="1" applyFill="1" applyBorder="1"/>
    <xf numFmtId="0" fontId="0" fillId="0" borderId="13" xfId="0" applyBorder="1"/>
    <xf numFmtId="0" fontId="10" fillId="4" borderId="23" xfId="0" applyFont="1" applyFill="1" applyBorder="1" applyAlignment="1">
      <alignment horizontal="center" wrapText="1"/>
    </xf>
    <xf numFmtId="0" fontId="0" fillId="0" borderId="1" xfId="0" applyBorder="1"/>
    <xf numFmtId="0" fontId="0" fillId="0" borderId="0" xfId="0" applyBorder="1"/>
    <xf numFmtId="2" fontId="13" fillId="0" borderId="24" xfId="0" applyNumberFormat="1" applyFont="1" applyFill="1" applyBorder="1" applyAlignment="1">
      <alignment horizontal="center"/>
    </xf>
    <xf numFmtId="0" fontId="12" fillId="0" borderId="24" xfId="0" applyFont="1" applyFill="1" applyBorder="1" applyAlignment="1" applyProtection="1">
      <alignment horizontal="left" vertical="center"/>
    </xf>
    <xf numFmtId="0" fontId="12" fillId="0" borderId="15" xfId="0" applyFont="1" applyFill="1" applyBorder="1" applyAlignment="1">
      <alignment horizontal="left" vertical="center"/>
    </xf>
    <xf numFmtId="0" fontId="10" fillId="4" borderId="25" xfId="0" applyFont="1" applyFill="1" applyBorder="1" applyAlignment="1">
      <alignment horizontal="center" wrapText="1"/>
    </xf>
    <xf numFmtId="4" fontId="13" fillId="0" borderId="2" xfId="0" applyNumberFormat="1" applyFont="1" applyFill="1" applyBorder="1" applyAlignment="1">
      <alignment horizontal="center"/>
    </xf>
    <xf numFmtId="44" fontId="10" fillId="0" borderId="2" xfId="1" applyFont="1" applyFill="1" applyBorder="1" applyAlignment="1">
      <alignment horizontal="center" wrapText="1"/>
    </xf>
    <xf numFmtId="0" fontId="13" fillId="0" borderId="15" xfId="0" applyFont="1" applyFill="1" applyBorder="1" applyAlignment="1" applyProtection="1">
      <alignment horizontal="right"/>
    </xf>
    <xf numFmtId="44" fontId="5" fillId="2" borderId="19" xfId="0" applyNumberFormat="1" applyFont="1" applyFill="1" applyBorder="1" applyAlignment="1">
      <alignment horizontal="center"/>
    </xf>
    <xf numFmtId="2" fontId="13" fillId="0" borderId="15" xfId="0" applyNumberFormat="1" applyFont="1" applyFill="1" applyBorder="1" applyAlignment="1">
      <alignment horizontal="center"/>
    </xf>
    <xf numFmtId="0" fontId="2" fillId="3" borderId="11" xfId="0" applyFont="1" applyFill="1" applyBorder="1" applyProtection="1">
      <protection locked="0"/>
    </xf>
    <xf numFmtId="0" fontId="3" fillId="3" borderId="2" xfId="0" applyFont="1" applyFill="1" applyBorder="1" applyProtection="1">
      <protection locked="0"/>
    </xf>
    <xf numFmtId="0" fontId="3" fillId="0" borderId="2" xfId="0" applyFont="1" applyBorder="1" applyAlignment="1" applyProtection="1">
      <alignment wrapText="1"/>
      <protection locked="0"/>
    </xf>
    <xf numFmtId="0" fontId="3" fillId="0" borderId="12" xfId="0" applyFont="1" applyBorder="1" applyProtection="1">
      <protection locked="0"/>
    </xf>
    <xf numFmtId="0" fontId="3" fillId="3" borderId="11" xfId="0" applyFont="1" applyFill="1" applyBorder="1" applyAlignment="1" applyProtection="1">
      <alignment horizontal="left"/>
      <protection locked="0"/>
    </xf>
    <xf numFmtId="0" fontId="3" fillId="3" borderId="2" xfId="0" applyFont="1" applyFill="1" applyBorder="1" applyAlignment="1" applyProtection="1">
      <alignment horizontal="left"/>
      <protection locked="0"/>
    </xf>
    <xf numFmtId="0" fontId="3" fillId="0" borderId="2" xfId="0" applyFont="1" applyBorder="1" applyProtection="1">
      <protection locked="0"/>
    </xf>
    <xf numFmtId="44" fontId="3" fillId="0" borderId="12" xfId="1" applyFont="1" applyBorder="1" applyProtection="1">
      <protection locked="0"/>
    </xf>
    <xf numFmtId="44" fontId="3" fillId="4" borderId="12" xfId="1" applyFont="1" applyFill="1" applyBorder="1" applyProtection="1">
      <protection locked="0"/>
    </xf>
    <xf numFmtId="0" fontId="3" fillId="0" borderId="1" xfId="0" applyFont="1" applyBorder="1" applyProtection="1">
      <protection locked="0"/>
    </xf>
    <xf numFmtId="0" fontId="3" fillId="0" borderId="0" xfId="0" applyFont="1" applyBorder="1" applyProtection="1">
      <protection locked="0"/>
    </xf>
    <xf numFmtId="0" fontId="3" fillId="0" borderId="13" xfId="0" applyFont="1" applyBorder="1" applyProtection="1">
      <protection locked="0"/>
    </xf>
    <xf numFmtId="0" fontId="2" fillId="0" borderId="0" xfId="0" applyFont="1" applyFill="1" applyBorder="1" applyAlignment="1" applyProtection="1">
      <alignment horizontal="left"/>
      <protection locked="0"/>
    </xf>
    <xf numFmtId="0" fontId="2" fillId="0" borderId="13" xfId="0" applyFont="1" applyFill="1" applyBorder="1" applyAlignment="1" applyProtection="1">
      <alignment horizontal="left"/>
      <protection locked="0"/>
    </xf>
    <xf numFmtId="0" fontId="5" fillId="0" borderId="2" xfId="0" applyFont="1" applyBorder="1" applyAlignment="1" applyProtection="1">
      <alignment horizontal="center"/>
      <protection locked="0"/>
    </xf>
    <xf numFmtId="0" fontId="5" fillId="0" borderId="9" xfId="0" applyFont="1" applyBorder="1" applyAlignment="1" applyProtection="1">
      <protection locked="0"/>
    </xf>
    <xf numFmtId="0" fontId="5" fillId="0" borderId="4" xfId="0" applyFont="1" applyBorder="1" applyAlignment="1" applyProtection="1">
      <protection locked="0"/>
    </xf>
    <xf numFmtId="0" fontId="5" fillId="0" borderId="5" xfId="0" applyFont="1" applyBorder="1" applyAlignment="1" applyProtection="1">
      <protection locked="0"/>
    </xf>
    <xf numFmtId="9" fontId="3" fillId="0" borderId="2" xfId="2" applyFont="1" applyBorder="1" applyProtection="1">
      <protection locked="0"/>
    </xf>
    <xf numFmtId="0" fontId="5" fillId="3" borderId="9" xfId="0" applyFont="1" applyFill="1" applyBorder="1" applyAlignment="1" applyProtection="1">
      <protection locked="0"/>
    </xf>
    <xf numFmtId="0" fontId="5" fillId="3" borderId="4" xfId="0" applyFont="1" applyFill="1" applyBorder="1" applyAlignment="1" applyProtection="1">
      <protection locked="0"/>
    </xf>
    <xf numFmtId="9" fontId="5" fillId="3" borderId="4" xfId="2" applyFont="1" applyFill="1" applyBorder="1" applyAlignment="1" applyProtection="1">
      <protection locked="0"/>
    </xf>
    <xf numFmtId="44" fontId="5" fillId="3" borderId="4" xfId="1" applyFont="1" applyFill="1" applyBorder="1" applyAlignment="1" applyProtection="1">
      <protection locked="0"/>
    </xf>
    <xf numFmtId="44" fontId="5" fillId="3" borderId="5" xfId="1" applyFont="1" applyFill="1" applyBorder="1" applyAlignment="1" applyProtection="1">
      <protection locked="0"/>
    </xf>
    <xf numFmtId="9" fontId="2" fillId="3" borderId="9" xfId="2" applyFont="1" applyFill="1" applyBorder="1" applyAlignment="1" applyProtection="1">
      <protection locked="0"/>
    </xf>
    <xf numFmtId="9" fontId="2" fillId="3" borderId="4" xfId="2" applyFont="1" applyFill="1" applyBorder="1" applyAlignment="1" applyProtection="1">
      <protection locked="0"/>
    </xf>
    <xf numFmtId="44" fontId="2" fillId="3" borderId="4" xfId="1" applyFont="1" applyFill="1" applyBorder="1" applyAlignment="1" applyProtection="1">
      <protection locked="0"/>
    </xf>
    <xf numFmtId="44" fontId="2" fillId="3" borderId="5" xfId="1" applyFont="1" applyFill="1" applyBorder="1" applyAlignment="1" applyProtection="1">
      <protection locked="0"/>
    </xf>
    <xf numFmtId="9" fontId="3" fillId="4" borderId="2" xfId="2" applyFont="1" applyFill="1" applyBorder="1" applyProtection="1">
      <protection locked="0"/>
    </xf>
    <xf numFmtId="0" fontId="5" fillId="0" borderId="2" xfId="0" applyFont="1" applyBorder="1" applyProtection="1">
      <protection locked="0"/>
    </xf>
    <xf numFmtId="44" fontId="3" fillId="0" borderId="2" xfId="1" applyFont="1" applyBorder="1" applyProtection="1">
      <protection locked="0"/>
    </xf>
    <xf numFmtId="0" fontId="6" fillId="3" borderId="2" xfId="0" applyFont="1" applyFill="1" applyBorder="1" applyAlignment="1" applyProtection="1">
      <protection locked="0"/>
    </xf>
    <xf numFmtId="0" fontId="7" fillId="4" borderId="23" xfId="0" applyFont="1" applyFill="1" applyBorder="1" applyAlignment="1" applyProtection="1">
      <alignment horizontal="center" wrapText="1"/>
      <protection locked="0"/>
    </xf>
    <xf numFmtId="0" fontId="8" fillId="6" borderId="24" xfId="0" applyFont="1" applyFill="1" applyBorder="1" applyAlignment="1" applyProtection="1">
      <alignment horizontal="center" vertical="center"/>
      <protection locked="0"/>
    </xf>
    <xf numFmtId="0" fontId="7" fillId="4" borderId="24" xfId="0" applyFont="1" applyFill="1" applyBorder="1" applyAlignment="1" applyProtection="1">
      <alignment horizontal="center" wrapText="1"/>
      <protection locked="0"/>
    </xf>
    <xf numFmtId="44" fontId="7" fillId="4" borderId="24" xfId="1" applyFont="1" applyFill="1" applyBorder="1" applyAlignment="1" applyProtection="1">
      <alignment horizontal="center" wrapText="1"/>
      <protection locked="0"/>
    </xf>
    <xf numFmtId="0" fontId="7" fillId="4" borderId="25" xfId="0" applyFont="1" applyFill="1" applyBorder="1" applyAlignment="1" applyProtection="1">
      <alignment horizontal="center" wrapText="1"/>
      <protection locked="0"/>
    </xf>
    <xf numFmtId="0" fontId="9" fillId="0" borderId="14" xfId="0" applyFont="1" applyBorder="1" applyAlignment="1" applyProtection="1">
      <alignment horizontal="left"/>
      <protection locked="0"/>
    </xf>
    <xf numFmtId="0" fontId="6" fillId="3" borderId="15" xfId="0" applyFont="1" applyFill="1" applyBorder="1" applyAlignment="1" applyProtection="1">
      <alignment horizontal="left" vertical="top" wrapText="1"/>
      <protection locked="0"/>
    </xf>
    <xf numFmtId="44" fontId="3" fillId="0" borderId="15" xfId="1" applyFont="1" applyFill="1" applyBorder="1" applyProtection="1">
      <protection locked="0"/>
    </xf>
    <xf numFmtId="44" fontId="5" fillId="0" borderId="15" xfId="1" applyFont="1" applyBorder="1" applyProtection="1">
      <protection locked="0"/>
    </xf>
    <xf numFmtId="44" fontId="5" fillId="0" borderId="26" xfId="1" applyFont="1" applyBorder="1" applyProtection="1">
      <protection locked="0"/>
    </xf>
    <xf numFmtId="164" fontId="3" fillId="0" borderId="15" xfId="0" applyNumberFormat="1" applyFont="1" applyBorder="1" applyAlignment="1" applyProtection="1">
      <alignment horizontal="center"/>
    </xf>
    <xf numFmtId="0" fontId="5" fillId="0" borderId="2" xfId="0" applyFont="1" applyBorder="1" applyAlignment="1" applyProtection="1">
      <alignment horizontal="center"/>
      <protection locked="0"/>
    </xf>
    <xf numFmtId="0" fontId="3" fillId="0" borderId="2" xfId="0" applyFont="1" applyBorder="1" applyProtection="1">
      <protection locked="0"/>
    </xf>
    <xf numFmtId="0" fontId="17" fillId="0" borderId="0" xfId="0" applyFont="1" applyBorder="1" applyAlignment="1">
      <alignment vertical="center" wrapText="1"/>
    </xf>
    <xf numFmtId="0" fontId="3" fillId="0" borderId="24" xfId="0" applyFont="1" applyBorder="1" applyProtection="1">
      <protection locked="0"/>
    </xf>
    <xf numFmtId="0" fontId="5" fillId="2" borderId="17" xfId="0" applyFont="1" applyFill="1" applyBorder="1" applyAlignment="1">
      <alignment horizontal="center"/>
    </xf>
    <xf numFmtId="0" fontId="5" fillId="2" borderId="50" xfId="0" applyFont="1" applyFill="1" applyBorder="1" applyAlignment="1">
      <alignment horizontal="center"/>
    </xf>
    <xf numFmtId="0" fontId="5" fillId="2" borderId="48" xfId="0" applyFont="1" applyFill="1" applyBorder="1" applyAlignment="1">
      <alignment horizontal="center"/>
    </xf>
    <xf numFmtId="0" fontId="5" fillId="2" borderId="46" xfId="0" applyFont="1" applyFill="1" applyBorder="1" applyAlignment="1">
      <alignment horizontal="center"/>
    </xf>
    <xf numFmtId="44" fontId="18" fillId="0" borderId="39" xfId="1" applyFont="1" applyFill="1" applyBorder="1" applyAlignment="1">
      <alignment horizontal="left"/>
    </xf>
    <xf numFmtId="44" fontId="7" fillId="0" borderId="53" xfId="1" applyFont="1" applyFill="1" applyBorder="1" applyAlignment="1">
      <alignment horizontal="left"/>
    </xf>
    <xf numFmtId="0" fontId="19" fillId="0" borderId="11" xfId="0" applyFont="1" applyFill="1" applyBorder="1" applyAlignment="1">
      <alignment horizontal="left"/>
    </xf>
    <xf numFmtId="44" fontId="18" fillId="0" borderId="2" xfId="1" applyFont="1" applyFill="1" applyBorder="1" applyAlignment="1">
      <alignment horizontal="left"/>
    </xf>
    <xf numFmtId="44" fontId="7" fillId="0" borderId="55" xfId="1" applyFont="1" applyFill="1" applyBorder="1" applyAlignment="1">
      <alignment horizontal="left"/>
    </xf>
    <xf numFmtId="0" fontId="18" fillId="0" borderId="11" xfId="0" applyFont="1" applyFill="1" applyBorder="1" applyAlignment="1">
      <alignment horizontal="left"/>
    </xf>
    <xf numFmtId="0" fontId="18" fillId="0" borderId="11" xfId="0" applyFont="1" applyBorder="1" applyAlignment="1">
      <alignment horizontal="left"/>
    </xf>
    <xf numFmtId="44" fontId="18" fillId="3" borderId="2" xfId="1" applyFont="1" applyFill="1" applyBorder="1" applyAlignment="1">
      <alignment horizontal="left"/>
    </xf>
    <xf numFmtId="44" fontId="7" fillId="3" borderId="3" xfId="1" applyFont="1" applyFill="1" applyBorder="1" applyAlignment="1">
      <alignment horizontal="left"/>
    </xf>
    <xf numFmtId="44" fontId="7" fillId="3" borderId="57" xfId="1" applyFont="1" applyFill="1" applyBorder="1" applyAlignment="1">
      <alignment horizontal="left"/>
    </xf>
    <xf numFmtId="0" fontId="18" fillId="3" borderId="23" xfId="0" applyFont="1" applyFill="1" applyBorder="1" applyAlignment="1">
      <alignment horizontal="left"/>
    </xf>
    <xf numFmtId="0" fontId="18" fillId="3" borderId="24" xfId="0" applyFont="1" applyFill="1" applyBorder="1" applyAlignment="1">
      <alignment horizontal="left"/>
    </xf>
    <xf numFmtId="44" fontId="18" fillId="3" borderId="24" xfId="1" applyFont="1" applyFill="1" applyBorder="1" applyAlignment="1">
      <alignment horizontal="left"/>
    </xf>
    <xf numFmtId="0" fontId="18" fillId="3" borderId="51" xfId="0" applyFont="1" applyFill="1" applyBorder="1" applyAlignment="1">
      <alignment horizontal="left"/>
    </xf>
    <xf numFmtId="0" fontId="19" fillId="0" borderId="44" xfId="5" applyFont="1" applyFill="1" applyBorder="1" applyAlignment="1">
      <alignment horizontal="left" vertical="center"/>
    </xf>
    <xf numFmtId="0" fontId="18" fillId="0" borderId="11" xfId="5" applyFont="1" applyFill="1" applyBorder="1" applyAlignment="1">
      <alignment horizontal="left"/>
    </xf>
    <xf numFmtId="44" fontId="18" fillId="0" borderId="34" xfId="1" applyFont="1" applyFill="1" applyBorder="1" applyAlignment="1">
      <alignment horizontal="left"/>
    </xf>
    <xf numFmtId="44" fontId="7" fillId="0" borderId="12" xfId="1" applyFont="1" applyFill="1" applyBorder="1" applyAlignment="1">
      <alignment horizontal="left"/>
    </xf>
    <xf numFmtId="0" fontId="21" fillId="0" borderId="11" xfId="5" applyFont="1" applyFill="1" applyBorder="1" applyAlignment="1">
      <alignment horizontal="left"/>
    </xf>
    <xf numFmtId="0" fontId="19" fillId="0" borderId="11" xfId="5" applyFont="1" applyFill="1" applyBorder="1" applyAlignment="1">
      <alignment horizontal="left" vertical="center"/>
    </xf>
    <xf numFmtId="0" fontId="21" fillId="0" borderId="44" xfId="0" applyFont="1" applyFill="1" applyBorder="1" applyAlignment="1">
      <alignment horizontal="left"/>
    </xf>
    <xf numFmtId="44" fontId="7" fillId="0" borderId="41" xfId="1" applyFont="1" applyFill="1" applyBorder="1" applyAlignment="1">
      <alignment horizontal="left"/>
    </xf>
    <xf numFmtId="0" fontId="21" fillId="0" borderId="11" xfId="0" applyFont="1" applyFill="1" applyBorder="1" applyAlignment="1">
      <alignment horizontal="left"/>
    </xf>
    <xf numFmtId="0" fontId="18" fillId="0" borderId="14" xfId="0" applyFont="1" applyFill="1" applyBorder="1" applyAlignment="1">
      <alignment horizontal="left"/>
    </xf>
    <xf numFmtId="2" fontId="18" fillId="0" borderId="15" xfId="0" applyNumberFormat="1" applyFont="1" applyFill="1" applyBorder="1"/>
    <xf numFmtId="44" fontId="18" fillId="0" borderId="15" xfId="1" applyFont="1" applyFill="1" applyBorder="1" applyAlignment="1">
      <alignment horizontal="left"/>
    </xf>
    <xf numFmtId="44" fontId="7" fillId="0" borderId="43" xfId="1" applyFont="1" applyFill="1" applyBorder="1"/>
    <xf numFmtId="44" fontId="7" fillId="0" borderId="58" xfId="1" applyFont="1" applyFill="1" applyBorder="1"/>
    <xf numFmtId="0" fontId="19" fillId="0" borderId="2" xfId="0" applyFont="1" applyFill="1" applyBorder="1" applyAlignment="1"/>
    <xf numFmtId="44" fontId="7" fillId="0" borderId="2" xfId="1" applyFont="1" applyFill="1" applyBorder="1"/>
    <xf numFmtId="0" fontId="18" fillId="0" borderId="2" xfId="0" applyFont="1" applyFill="1" applyBorder="1" applyAlignment="1"/>
    <xf numFmtId="0" fontId="18" fillId="0" borderId="2" xfId="0" applyFont="1" applyBorder="1" applyAlignment="1"/>
    <xf numFmtId="0" fontId="18" fillId="0" borderId="48" xfId="0" applyFont="1" applyFill="1" applyBorder="1" applyAlignment="1">
      <alignment horizontal="left"/>
    </xf>
    <xf numFmtId="2" fontId="18" fillId="0" borderId="48" xfId="0" applyNumberFormat="1" applyFont="1" applyFill="1" applyBorder="1"/>
    <xf numFmtId="44" fontId="18" fillId="0" borderId="48" xfId="1" applyFont="1" applyFill="1" applyBorder="1"/>
    <xf numFmtId="44" fontId="7" fillId="0" borderId="48" xfId="1" applyFont="1" applyFill="1" applyBorder="1"/>
    <xf numFmtId="0" fontId="19" fillId="0" borderId="5" xfId="5" applyFont="1" applyFill="1" applyBorder="1" applyAlignment="1">
      <alignment horizontal="left" vertical="center"/>
    </xf>
    <xf numFmtId="44" fontId="7" fillId="0" borderId="40" xfId="1" applyFont="1" applyFill="1" applyBorder="1"/>
    <xf numFmtId="0" fontId="18" fillId="0" borderId="5" xfId="5" applyFont="1" applyFill="1" applyBorder="1" applyAlignment="1">
      <alignment horizontal="left"/>
    </xf>
    <xf numFmtId="0" fontId="21" fillId="0" borderId="5" xfId="5" applyFont="1" applyFill="1" applyBorder="1" applyAlignment="1">
      <alignment horizontal="left"/>
    </xf>
    <xf numFmtId="0" fontId="21" fillId="0" borderId="2" xfId="0" applyFont="1" applyFill="1" applyBorder="1" applyAlignment="1">
      <alignment horizontal="left"/>
    </xf>
    <xf numFmtId="0" fontId="18" fillId="0" borderId="2" xfId="0" applyFont="1" applyFill="1" applyBorder="1" applyAlignment="1">
      <alignment horizontal="left"/>
    </xf>
    <xf numFmtId="0" fontId="18" fillId="0" borderId="15" xfId="5" applyFont="1" applyFill="1" applyBorder="1" applyAlignment="1">
      <alignment horizontal="left"/>
    </xf>
    <xf numFmtId="44" fontId="7" fillId="0" borderId="49" xfId="1" applyFont="1" applyFill="1" applyBorder="1"/>
    <xf numFmtId="0" fontId="10" fillId="0" borderId="50" xfId="0" applyFont="1" applyFill="1" applyBorder="1" applyAlignment="1">
      <alignment horizontal="center" vertical="center" wrapText="1"/>
    </xf>
    <xf numFmtId="0" fontId="13" fillId="0" borderId="0" xfId="5" applyFont="1" applyFill="1" applyBorder="1" applyAlignment="1">
      <alignment horizontal="left"/>
    </xf>
    <xf numFmtId="2" fontId="13" fillId="0" borderId="48" xfId="0" applyNumberFormat="1" applyFont="1" applyFill="1" applyBorder="1" applyAlignment="1"/>
    <xf numFmtId="0" fontId="5" fillId="0" borderId="46" xfId="0" applyFont="1" applyFill="1" applyBorder="1" applyAlignment="1">
      <alignment horizontal="center" vertical="center"/>
    </xf>
    <xf numFmtId="0" fontId="23" fillId="0" borderId="11" xfId="0" applyFont="1" applyFill="1" applyBorder="1" applyAlignment="1" applyProtection="1">
      <alignment horizontal="left" vertical="center"/>
    </xf>
    <xf numFmtId="0" fontId="24" fillId="0" borderId="11" xfId="0" applyFont="1" applyFill="1" applyBorder="1" applyAlignment="1" applyProtection="1">
      <alignment horizontal="left" vertical="center"/>
    </xf>
    <xf numFmtId="0" fontId="25" fillId="0" borderId="2" xfId="0" applyFont="1" applyFill="1" applyBorder="1" applyAlignment="1">
      <alignment horizontal="left"/>
    </xf>
    <xf numFmtId="0" fontId="24" fillId="0" borderId="2" xfId="0" applyFont="1" applyFill="1" applyBorder="1" applyAlignment="1">
      <alignment horizontal="left" vertical="top"/>
    </xf>
    <xf numFmtId="0" fontId="24" fillId="0" borderId="2" xfId="0" applyFont="1" applyFill="1" applyBorder="1" applyAlignment="1">
      <alignment horizontal="left" vertical="center"/>
    </xf>
    <xf numFmtId="0" fontId="16" fillId="3" borderId="2" xfId="0" applyFont="1" applyFill="1" applyBorder="1" applyAlignment="1" applyProtection="1">
      <alignment horizontal="left" vertical="center"/>
    </xf>
    <xf numFmtId="0" fontId="12" fillId="9" borderId="2" xfId="0" applyFont="1" applyFill="1" applyBorder="1" applyAlignment="1" applyProtection="1">
      <alignment horizontal="left" vertical="center"/>
    </xf>
    <xf numFmtId="166" fontId="18" fillId="0" borderId="2" xfId="0" applyNumberFormat="1" applyFont="1" applyBorder="1" applyAlignment="1">
      <alignment vertical="center"/>
    </xf>
    <xf numFmtId="0" fontId="12" fillId="0" borderId="15" xfId="3" applyFont="1" applyFill="1" applyBorder="1" applyAlignment="1">
      <alignment horizontal="left" vertical="top"/>
    </xf>
    <xf numFmtId="0" fontId="18" fillId="3" borderId="45" xfId="0" applyFont="1" applyFill="1" applyBorder="1" applyAlignment="1">
      <alignment horizontal="left"/>
    </xf>
    <xf numFmtId="0" fontId="18" fillId="3" borderId="36" xfId="0" applyFont="1" applyFill="1" applyBorder="1" applyAlignment="1">
      <alignment horizontal="left"/>
    </xf>
    <xf numFmtId="0" fontId="18" fillId="3" borderId="16" xfId="0" applyFont="1" applyFill="1" applyBorder="1" applyAlignment="1">
      <alignment horizontal="left"/>
    </xf>
    <xf numFmtId="0" fontId="18" fillId="0" borderId="50" xfId="0" applyFont="1" applyFill="1" applyBorder="1" applyAlignment="1">
      <alignment horizontal="left"/>
    </xf>
    <xf numFmtId="0" fontId="18" fillId="0" borderId="48" xfId="0" applyFont="1" applyFill="1" applyBorder="1" applyAlignment="1">
      <alignment horizontal="left"/>
    </xf>
    <xf numFmtId="0" fontId="18" fillId="0" borderId="46" xfId="0" applyFont="1" applyFill="1" applyBorder="1" applyAlignment="1">
      <alignment horizontal="left"/>
    </xf>
    <xf numFmtId="2" fontId="13" fillId="0" borderId="2" xfId="0" applyNumberFormat="1" applyFont="1" applyBorder="1" applyAlignment="1">
      <alignment horizontal="right" wrapText="1"/>
    </xf>
    <xf numFmtId="1" fontId="13" fillId="0" borderId="2" xfId="0" applyNumberFormat="1" applyFont="1" applyBorder="1" applyAlignment="1">
      <alignment horizontal="right" wrapText="1"/>
    </xf>
    <xf numFmtId="0" fontId="13" fillId="0" borderId="2" xfId="0" applyFont="1" applyBorder="1" applyAlignment="1">
      <alignment wrapText="1"/>
    </xf>
    <xf numFmtId="0" fontId="18" fillId="0" borderId="2" xfId="0" applyFont="1" applyBorder="1" applyAlignment="1">
      <alignment horizontal="right" wrapText="1"/>
    </xf>
    <xf numFmtId="0" fontId="21" fillId="3" borderId="9" xfId="0" applyFont="1" applyFill="1" applyBorder="1" applyAlignment="1">
      <alignment horizontal="left"/>
    </xf>
    <xf numFmtId="2" fontId="13" fillId="0" borderId="2" xfId="0" applyNumberFormat="1" applyFont="1" applyBorder="1" applyAlignment="1">
      <alignment wrapText="1"/>
    </xf>
    <xf numFmtId="1" fontId="13" fillId="0" borderId="2" xfId="0" applyNumberFormat="1" applyFont="1" applyBorder="1" applyAlignment="1">
      <alignment wrapText="1"/>
    </xf>
    <xf numFmtId="0" fontId="21" fillId="0" borderId="60" xfId="0" applyFont="1" applyFill="1" applyBorder="1" applyAlignment="1">
      <alignment horizontal="left"/>
    </xf>
    <xf numFmtId="2" fontId="18" fillId="0" borderId="2" xfId="0" applyNumberFormat="1" applyFont="1" applyBorder="1" applyAlignment="1">
      <alignment horizontal="right" wrapText="1"/>
    </xf>
    <xf numFmtId="0" fontId="21" fillId="0" borderId="3" xfId="0" applyFont="1" applyFill="1" applyBorder="1" applyAlignment="1">
      <alignment horizontal="left"/>
    </xf>
    <xf numFmtId="0" fontId="21" fillId="3" borderId="3" xfId="0" applyFont="1" applyFill="1" applyBorder="1" applyAlignment="1">
      <alignment horizontal="left"/>
    </xf>
    <xf numFmtId="1" fontId="18" fillId="0" borderId="2" xfId="0" applyNumberFormat="1" applyFont="1" applyBorder="1" applyAlignment="1">
      <alignment horizontal="right" wrapText="1"/>
    </xf>
    <xf numFmtId="2" fontId="18" fillId="0" borderId="2" xfId="0" applyNumberFormat="1" applyFont="1" applyBorder="1" applyAlignment="1">
      <alignment horizontal="right" vertical="center" wrapText="1"/>
    </xf>
    <xf numFmtId="2" fontId="13" fillId="0" borderId="2" xfId="0" applyNumberFormat="1" applyFont="1" applyFill="1" applyBorder="1" applyAlignment="1">
      <alignment horizontal="right"/>
    </xf>
    <xf numFmtId="2" fontId="18" fillId="0" borderId="2" xfId="0" applyNumberFormat="1" applyFont="1" applyBorder="1" applyAlignment="1">
      <alignment vertical="center" wrapText="1"/>
    </xf>
    <xf numFmtId="1" fontId="18" fillId="0" borderId="2" xfId="0" applyNumberFormat="1" applyFont="1" applyBorder="1" applyAlignment="1">
      <alignment vertical="center" wrapText="1"/>
    </xf>
    <xf numFmtId="0" fontId="18" fillId="0" borderId="2" xfId="0" applyFont="1" applyBorder="1" applyAlignment="1">
      <alignment horizontal="right" vertical="center" wrapText="1"/>
    </xf>
    <xf numFmtId="0" fontId="0" fillId="0" borderId="2" xfId="0" applyFont="1" applyBorder="1"/>
    <xf numFmtId="2" fontId="18" fillId="10" borderId="2" xfId="0" applyNumberFormat="1" applyFont="1" applyFill="1" applyBorder="1" applyAlignment="1">
      <alignment horizontal="right" vertical="center" wrapText="1"/>
    </xf>
    <xf numFmtId="1" fontId="18" fillId="10" borderId="2" xfId="0" applyNumberFormat="1" applyFont="1" applyFill="1" applyBorder="1" applyAlignment="1">
      <alignment horizontal="right" vertical="center" wrapText="1"/>
    </xf>
    <xf numFmtId="44" fontId="3" fillId="0" borderId="2" xfId="1" applyFont="1" applyBorder="1" applyProtection="1">
      <protection locked="0"/>
    </xf>
    <xf numFmtId="44" fontId="3" fillId="4" borderId="2" xfId="0" applyNumberFormat="1" applyFont="1" applyFill="1" applyBorder="1" applyProtection="1">
      <protection locked="0"/>
    </xf>
    <xf numFmtId="0" fontId="2" fillId="2" borderId="27" xfId="0" applyFont="1" applyFill="1" applyBorder="1" applyAlignment="1" applyProtection="1">
      <alignment horizontal="center"/>
      <protection locked="0"/>
    </xf>
    <xf numFmtId="0" fontId="2" fillId="2" borderId="28" xfId="0" applyFont="1" applyFill="1" applyBorder="1" applyAlignment="1" applyProtection="1">
      <alignment horizontal="center"/>
      <protection locked="0"/>
    </xf>
    <xf numFmtId="44" fontId="2" fillId="2" borderId="29" xfId="0" applyNumberFormat="1" applyFont="1" applyFill="1" applyBorder="1" applyAlignment="1" applyProtection="1">
      <alignment horizontal="center"/>
      <protection locked="0"/>
    </xf>
    <xf numFmtId="0" fontId="2" fillId="2" borderId="16" xfId="0" applyFont="1" applyFill="1" applyBorder="1" applyAlignment="1" applyProtection="1">
      <alignment horizontal="center"/>
      <protection locked="0"/>
    </xf>
    <xf numFmtId="44" fontId="2" fillId="2" borderId="30" xfId="0" applyNumberFormat="1" applyFont="1" applyFill="1" applyBorder="1" applyAlignment="1" applyProtection="1">
      <alignment horizontal="center"/>
      <protection locked="0"/>
    </xf>
    <xf numFmtId="0" fontId="2" fillId="2" borderId="19" xfId="0" applyFont="1" applyFill="1" applyBorder="1" applyAlignment="1" applyProtection="1">
      <alignment horizontal="center"/>
      <protection locked="0"/>
    </xf>
    <xf numFmtId="0" fontId="5" fillId="0" borderId="3" xfId="0" applyFont="1" applyBorder="1" applyAlignment="1" applyProtection="1">
      <alignment horizontal="center"/>
      <protection locked="0"/>
    </xf>
    <xf numFmtId="0" fontId="5" fillId="0" borderId="5" xfId="0" applyFont="1" applyBorder="1" applyAlignment="1" applyProtection="1">
      <alignment horizontal="center"/>
      <protection locked="0"/>
    </xf>
    <xf numFmtId="0" fontId="6" fillId="3" borderId="9" xfId="0" applyFont="1" applyFill="1" applyBorder="1" applyAlignment="1" applyProtection="1">
      <protection locked="0"/>
    </xf>
    <xf numFmtId="0" fontId="6" fillId="3" borderId="5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alignment horizontal="center"/>
      <protection locked="0"/>
    </xf>
    <xf numFmtId="0" fontId="2" fillId="2" borderId="15" xfId="0" applyFont="1" applyFill="1" applyBorder="1" applyAlignment="1" applyProtection="1">
      <alignment horizontal="center"/>
      <protection locked="0"/>
    </xf>
    <xf numFmtId="0" fontId="2" fillId="2" borderId="30" xfId="0" applyFont="1" applyFill="1" applyBorder="1" applyAlignment="1" applyProtection="1">
      <alignment horizontal="center"/>
      <protection locked="0"/>
    </xf>
    <xf numFmtId="165" fontId="5" fillId="2" borderId="17" xfId="0" applyNumberFormat="1" applyFont="1" applyFill="1" applyBorder="1" applyAlignment="1" applyProtection="1">
      <protection locked="0"/>
    </xf>
    <xf numFmtId="165" fontId="5" fillId="2" borderId="19" xfId="0" applyNumberFormat="1" applyFont="1" applyFill="1" applyBorder="1" applyAlignment="1" applyProtection="1">
      <protection locked="0"/>
    </xf>
    <xf numFmtId="0" fontId="3" fillId="0" borderId="51" xfId="0" applyFont="1" applyBorder="1" applyProtection="1">
      <protection locked="0"/>
    </xf>
    <xf numFmtId="0" fontId="3" fillId="0" borderId="52" xfId="0" applyFont="1" applyBorder="1" applyProtection="1">
      <protection locked="0"/>
    </xf>
    <xf numFmtId="0" fontId="2" fillId="4" borderId="9" xfId="0" applyFont="1" applyFill="1" applyBorder="1" applyAlignment="1" applyProtection="1">
      <alignment horizontal="center"/>
      <protection locked="0"/>
    </xf>
    <xf numFmtId="0" fontId="2" fillId="4" borderId="4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horizontal="center"/>
      <protection locked="0"/>
    </xf>
    <xf numFmtId="0" fontId="3" fillId="3" borderId="11" xfId="0" applyFont="1" applyFill="1" applyBorder="1" applyProtection="1">
      <protection locked="0"/>
    </xf>
    <xf numFmtId="0" fontId="3" fillId="3" borderId="2" xfId="0" applyFont="1" applyFill="1" applyBorder="1" applyProtection="1">
      <protection locked="0"/>
    </xf>
    <xf numFmtId="0" fontId="3" fillId="0" borderId="11" xfId="0" applyFont="1" applyBorder="1" applyProtection="1">
      <protection locked="0"/>
    </xf>
    <xf numFmtId="0" fontId="3" fillId="0" borderId="2" xfId="0" applyFont="1" applyBorder="1" applyProtection="1">
      <protection locked="0"/>
    </xf>
    <xf numFmtId="9" fontId="4" fillId="3" borderId="11" xfId="2" applyFont="1" applyFill="1" applyBorder="1" applyAlignment="1" applyProtection="1">
      <alignment wrapText="1"/>
      <protection locked="0"/>
    </xf>
    <xf numFmtId="9" fontId="4" fillId="3" borderId="2" xfId="2" applyFont="1" applyFill="1" applyBorder="1" applyAlignment="1" applyProtection="1">
      <alignment wrapText="1"/>
      <protection locked="0"/>
    </xf>
    <xf numFmtId="9" fontId="4" fillId="3" borderId="11" xfId="2" applyFont="1" applyFill="1" applyBorder="1" applyProtection="1">
      <protection locked="0"/>
    </xf>
    <xf numFmtId="9" fontId="4" fillId="3" borderId="2" xfId="2" applyFont="1" applyFill="1" applyBorder="1" applyProtection="1">
      <protection locked="0"/>
    </xf>
    <xf numFmtId="0" fontId="5" fillId="5" borderId="17" xfId="0" applyFont="1" applyFill="1" applyBorder="1" applyAlignment="1" applyProtection="1">
      <alignment horizontal="center"/>
      <protection locked="0"/>
    </xf>
    <xf numFmtId="0" fontId="5" fillId="5" borderId="18" xfId="0" applyFont="1" applyFill="1" applyBorder="1" applyAlignment="1" applyProtection="1">
      <alignment horizontal="center"/>
      <protection locked="0"/>
    </xf>
    <xf numFmtId="0" fontId="5" fillId="5" borderId="19" xfId="0" applyFont="1" applyFill="1" applyBorder="1" applyAlignment="1" applyProtection="1">
      <alignment horizontal="center"/>
      <protection locked="0"/>
    </xf>
    <xf numFmtId="0" fontId="5" fillId="2" borderId="21" xfId="0" applyFont="1" applyFill="1" applyBorder="1" applyAlignment="1" applyProtection="1">
      <alignment horizontal="center" vertical="center" wrapText="1"/>
      <protection locked="0"/>
    </xf>
    <xf numFmtId="0" fontId="5" fillId="2" borderId="20" xfId="0" applyFont="1" applyFill="1" applyBorder="1" applyAlignment="1" applyProtection="1">
      <alignment horizontal="center" vertical="center" wrapText="1"/>
      <protection locked="0"/>
    </xf>
    <xf numFmtId="0" fontId="5" fillId="2" borderId="22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 applyBorder="1" applyAlignment="1" applyProtection="1">
      <alignment horizontal="center" vertical="center" wrapText="1"/>
      <protection locked="0"/>
    </xf>
    <xf numFmtId="0" fontId="5" fillId="2" borderId="13" xfId="0" applyFont="1" applyFill="1" applyBorder="1" applyAlignment="1" applyProtection="1">
      <alignment horizontal="center" vertical="center" wrapText="1"/>
      <protection locked="0"/>
    </xf>
    <xf numFmtId="0" fontId="5" fillId="2" borderId="17" xfId="0" applyFont="1" applyFill="1" applyBorder="1" applyAlignment="1" applyProtection="1">
      <alignment horizontal="center"/>
      <protection locked="0"/>
    </xf>
    <xf numFmtId="0" fontId="5" fillId="2" borderId="18" xfId="0" applyFont="1" applyFill="1" applyBorder="1" applyAlignment="1" applyProtection="1">
      <alignment horizontal="center"/>
      <protection locked="0"/>
    </xf>
    <xf numFmtId="0" fontId="5" fillId="2" borderId="19" xfId="0" applyFont="1" applyFill="1" applyBorder="1" applyAlignment="1" applyProtection="1">
      <alignment horizontal="center"/>
      <protection locked="0"/>
    </xf>
    <xf numFmtId="44" fontId="5" fillId="2" borderId="18" xfId="0" applyNumberFormat="1" applyFont="1" applyFill="1" applyBorder="1" applyAlignment="1" applyProtection="1">
      <alignment horizontal="center"/>
      <protection locked="0"/>
    </xf>
    <xf numFmtId="0" fontId="7" fillId="4" borderId="21" xfId="0" applyFont="1" applyFill="1" applyBorder="1" applyAlignment="1" applyProtection="1">
      <alignment horizontal="center" vertical="center"/>
      <protection locked="0"/>
    </xf>
    <xf numFmtId="0" fontId="7" fillId="4" borderId="20" xfId="0" applyFont="1" applyFill="1" applyBorder="1" applyAlignment="1" applyProtection="1">
      <alignment horizontal="center" vertical="center"/>
      <protection locked="0"/>
    </xf>
    <xf numFmtId="0" fontId="7" fillId="4" borderId="22" xfId="0" applyFont="1" applyFill="1" applyBorder="1" applyAlignment="1" applyProtection="1">
      <alignment horizontal="center" vertical="center"/>
      <protection locked="0"/>
    </xf>
    <xf numFmtId="0" fontId="5" fillId="4" borderId="17" xfId="0" applyFont="1" applyFill="1" applyBorder="1" applyAlignment="1" applyProtection="1">
      <alignment horizontal="center" vertical="center"/>
      <protection locked="0"/>
    </xf>
    <xf numFmtId="0" fontId="5" fillId="4" borderId="18" xfId="0" applyFont="1" applyFill="1" applyBorder="1" applyAlignment="1" applyProtection="1">
      <alignment horizontal="center" vertical="center"/>
      <protection locked="0"/>
    </xf>
    <xf numFmtId="0" fontId="5" fillId="4" borderId="19" xfId="0" applyFont="1" applyFill="1" applyBorder="1" applyAlignment="1" applyProtection="1">
      <alignment horizontal="center" vertical="center"/>
      <protection locked="0"/>
    </xf>
    <xf numFmtId="0" fontId="5" fillId="4" borderId="9" xfId="0" applyFont="1" applyFill="1" applyBorder="1" applyAlignment="1" applyProtection="1">
      <alignment horizontal="center"/>
      <protection locked="0"/>
    </xf>
    <xf numFmtId="0" fontId="5" fillId="4" borderId="4" xfId="0" applyFont="1" applyFill="1" applyBorder="1" applyAlignment="1" applyProtection="1">
      <alignment horizontal="center"/>
      <protection locked="0"/>
    </xf>
    <xf numFmtId="0" fontId="5" fillId="4" borderId="5" xfId="0" applyFont="1" applyFill="1" applyBorder="1" applyAlignment="1" applyProtection="1">
      <alignment horizontal="center"/>
      <protection locked="0"/>
    </xf>
    <xf numFmtId="0" fontId="5" fillId="0" borderId="2" xfId="0" applyFont="1" applyBorder="1" applyProtection="1">
      <protection locked="0"/>
    </xf>
    <xf numFmtId="44" fontId="6" fillId="3" borderId="3" xfId="1" applyFont="1" applyFill="1" applyBorder="1" applyAlignment="1" applyProtection="1">
      <protection locked="0"/>
    </xf>
    <xf numFmtId="44" fontId="6" fillId="3" borderId="5" xfId="1" applyFont="1" applyFill="1" applyBorder="1" applyAlignment="1" applyProtection="1">
      <protection locked="0"/>
    </xf>
    <xf numFmtId="44" fontId="3" fillId="0" borderId="3" xfId="1" applyFont="1" applyBorder="1" applyProtection="1">
      <protection locked="0"/>
    </xf>
    <xf numFmtId="44" fontId="3" fillId="0" borderId="5" xfId="1" applyFont="1" applyBorder="1" applyProtection="1">
      <protection locked="0"/>
    </xf>
    <xf numFmtId="0" fontId="5" fillId="0" borderId="9" xfId="0" applyFont="1" applyBorder="1" applyProtection="1">
      <protection locked="0"/>
    </xf>
    <xf numFmtId="0" fontId="5" fillId="0" borderId="5" xfId="0" applyFont="1" applyBorder="1" applyProtection="1">
      <protection locked="0"/>
    </xf>
    <xf numFmtId="0" fontId="2" fillId="4" borderId="9" xfId="0" applyFont="1" applyFill="1" applyBorder="1" applyAlignment="1" applyProtection="1">
      <alignment horizontal="left"/>
      <protection locked="0"/>
    </xf>
    <xf numFmtId="0" fontId="2" fillId="4" borderId="4" xfId="0" applyFont="1" applyFill="1" applyBorder="1" applyAlignment="1" applyProtection="1">
      <alignment horizontal="left"/>
      <protection locked="0"/>
    </xf>
    <xf numFmtId="0" fontId="2" fillId="4" borderId="10" xfId="0" applyFont="1" applyFill="1" applyBorder="1" applyAlignment="1" applyProtection="1">
      <alignment horizontal="left"/>
      <protection locked="0"/>
    </xf>
    <xf numFmtId="0" fontId="5" fillId="0" borderId="11" xfId="0" applyFont="1" applyBorder="1" applyProtection="1">
      <protection locked="0"/>
    </xf>
    <xf numFmtId="0" fontId="5" fillId="0" borderId="2" xfId="0" applyFont="1" applyBorder="1" applyAlignment="1" applyProtection="1">
      <alignment horizontal="center"/>
      <protection locked="0"/>
    </xf>
    <xf numFmtId="9" fontId="4" fillId="3" borderId="11" xfId="2" applyFont="1" applyFill="1" applyBorder="1" applyAlignment="1" applyProtection="1">
      <alignment horizontal="left"/>
      <protection locked="0"/>
    </xf>
    <xf numFmtId="9" fontId="4" fillId="3" borderId="2" xfId="2" applyFont="1" applyFill="1" applyBorder="1" applyAlignment="1" applyProtection="1">
      <alignment horizontal="left"/>
      <protection locked="0"/>
    </xf>
    <xf numFmtId="0" fontId="3" fillId="0" borderId="9" xfId="0" applyFont="1" applyBorder="1" applyProtection="1">
      <protection locked="0"/>
    </xf>
    <xf numFmtId="0" fontId="3" fillId="0" borderId="5" xfId="0" applyFont="1" applyBorder="1" applyProtection="1">
      <protection locked="0"/>
    </xf>
    <xf numFmtId="44" fontId="3" fillId="4" borderId="2" xfId="1" applyFont="1" applyFill="1" applyBorder="1" applyProtection="1">
      <protection locked="0"/>
    </xf>
    <xf numFmtId="0" fontId="2" fillId="4" borderId="31" xfId="0" applyFont="1" applyFill="1" applyBorder="1" applyAlignment="1" applyProtection="1">
      <alignment horizontal="center"/>
      <protection locked="0"/>
    </xf>
    <xf numFmtId="0" fontId="2" fillId="4" borderId="32" xfId="0" applyFont="1" applyFill="1" applyBorder="1" applyAlignment="1" applyProtection="1">
      <alignment horizontal="center"/>
      <protection locked="0"/>
    </xf>
    <xf numFmtId="0" fontId="17" fillId="0" borderId="2" xfId="0" applyFont="1" applyBorder="1" applyAlignment="1">
      <alignment vertical="center" wrapText="1"/>
    </xf>
    <xf numFmtId="44" fontId="6" fillId="3" borderId="2" xfId="1" applyFont="1" applyFill="1" applyBorder="1" applyAlignment="1" applyProtection="1">
      <protection locked="0"/>
    </xf>
    <xf numFmtId="0" fontId="17" fillId="0" borderId="24" xfId="0" applyFont="1" applyBorder="1" applyAlignment="1">
      <alignment vertical="center" wrapText="1"/>
    </xf>
    <xf numFmtId="0" fontId="3" fillId="0" borderId="3" xfId="0" applyFont="1" applyBorder="1" applyProtection="1">
      <protection locked="0"/>
    </xf>
    <xf numFmtId="0" fontId="10" fillId="0" borderId="59" xfId="0" applyFont="1" applyFill="1" applyBorder="1" applyAlignment="1">
      <alignment horizontal="center" vertical="center" wrapText="1"/>
    </xf>
    <xf numFmtId="0" fontId="10" fillId="0" borderId="54" xfId="0" applyFont="1" applyFill="1" applyBorder="1" applyAlignment="1">
      <alignment horizontal="center" vertical="center" wrapText="1"/>
    </xf>
    <xf numFmtId="0" fontId="10" fillId="0" borderId="56" xfId="0" applyFont="1" applyFill="1" applyBorder="1" applyAlignment="1">
      <alignment horizontal="center" vertical="center" wrapText="1"/>
    </xf>
    <xf numFmtId="44" fontId="5" fillId="0" borderId="59" xfId="0" applyNumberFormat="1" applyFont="1" applyFill="1" applyBorder="1" applyAlignment="1">
      <alignment horizontal="center" vertical="center"/>
    </xf>
    <xf numFmtId="44" fontId="5" fillId="0" borderId="54" xfId="0" applyNumberFormat="1" applyFont="1" applyFill="1" applyBorder="1" applyAlignment="1">
      <alignment horizontal="center" vertical="center"/>
    </xf>
    <xf numFmtId="44" fontId="5" fillId="0" borderId="56" xfId="0" applyNumberFormat="1" applyFont="1" applyFill="1" applyBorder="1" applyAlignment="1">
      <alignment horizontal="center" vertical="center"/>
    </xf>
    <xf numFmtId="0" fontId="5" fillId="0" borderId="54" xfId="0" applyFont="1" applyFill="1" applyBorder="1" applyAlignment="1">
      <alignment horizontal="center" vertical="center"/>
    </xf>
    <xf numFmtId="0" fontId="5" fillId="0" borderId="56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45" xfId="0" applyFont="1" applyBorder="1" applyAlignment="1">
      <alignment horizontal="center"/>
    </xf>
    <xf numFmtId="0" fontId="5" fillId="0" borderId="36" xfId="0" applyFont="1" applyBorder="1" applyAlignment="1">
      <alignment horizontal="center"/>
    </xf>
    <xf numFmtId="0" fontId="5" fillId="0" borderId="37" xfId="0" applyFont="1" applyBorder="1" applyAlignment="1">
      <alignment horizontal="center"/>
    </xf>
    <xf numFmtId="0" fontId="2" fillId="4" borderId="9" xfId="0" applyFont="1" applyFill="1" applyBorder="1" applyAlignment="1" applyProtection="1">
      <alignment horizontal="center"/>
      <protection hidden="1"/>
    </xf>
    <xf numFmtId="0" fontId="2" fillId="4" borderId="4" xfId="0" applyFont="1" applyFill="1" applyBorder="1" applyAlignment="1" applyProtection="1">
      <alignment horizontal="center"/>
      <protection hidden="1"/>
    </xf>
    <xf numFmtId="0" fontId="5" fillId="0" borderId="11" xfId="0" applyFont="1" applyBorder="1"/>
    <xf numFmtId="0" fontId="5" fillId="0" borderId="2" xfId="0" applyFont="1" applyBorder="1"/>
    <xf numFmtId="0" fontId="5" fillId="0" borderId="2" xfId="0" applyFont="1" applyBorder="1" applyAlignment="1">
      <alignment horizontal="center"/>
    </xf>
    <xf numFmtId="0" fontId="3" fillId="3" borderId="11" xfId="0" applyFont="1" applyFill="1" applyBorder="1" applyProtection="1">
      <protection hidden="1"/>
    </xf>
    <xf numFmtId="0" fontId="3" fillId="3" borderId="2" xfId="0" applyFont="1" applyFill="1" applyBorder="1" applyProtection="1">
      <protection hidden="1"/>
    </xf>
    <xf numFmtId="44" fontId="3" fillId="0" borderId="2" xfId="1" applyFont="1" applyBorder="1"/>
    <xf numFmtId="9" fontId="4" fillId="3" borderId="11" xfId="2" applyFont="1" applyFill="1" applyBorder="1" applyProtection="1">
      <protection hidden="1"/>
    </xf>
    <xf numFmtId="9" fontId="4" fillId="3" borderId="2" xfId="2" applyFont="1" applyFill="1" applyBorder="1" applyProtection="1">
      <protection hidden="1"/>
    </xf>
    <xf numFmtId="0" fontId="3" fillId="0" borderId="11" xfId="0" applyFont="1" applyBorder="1"/>
    <xf numFmtId="0" fontId="3" fillId="0" borderId="2" xfId="0" applyFont="1" applyBorder="1"/>
    <xf numFmtId="0" fontId="7" fillId="4" borderId="21" xfId="0" applyFont="1" applyFill="1" applyBorder="1" applyAlignment="1">
      <alignment horizontal="center" vertical="center"/>
    </xf>
    <xf numFmtId="0" fontId="7" fillId="4" borderId="20" xfId="0" applyFont="1" applyFill="1" applyBorder="1" applyAlignment="1">
      <alignment horizontal="center" vertical="center"/>
    </xf>
    <xf numFmtId="0" fontId="7" fillId="4" borderId="22" xfId="0" applyFont="1" applyFill="1" applyBorder="1" applyAlignment="1">
      <alignment horizontal="center" vertical="center"/>
    </xf>
    <xf numFmtId="0" fontId="5" fillId="4" borderId="17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4" borderId="19" xfId="0" applyFont="1" applyFill="1" applyBorder="1" applyAlignment="1">
      <alignment horizontal="center" vertical="center"/>
    </xf>
    <xf numFmtId="0" fontId="2" fillId="2" borderId="6" xfId="0" applyFont="1" applyFill="1" applyBorder="1" applyAlignment="1" applyProtection="1">
      <alignment horizontal="center"/>
      <protection hidden="1"/>
    </xf>
    <xf numFmtId="0" fontId="2" fillId="2" borderId="7" xfId="0" applyFont="1" applyFill="1" applyBorder="1" applyAlignment="1" applyProtection="1">
      <alignment horizontal="center"/>
      <protection hidden="1"/>
    </xf>
    <xf numFmtId="0" fontId="2" fillId="2" borderId="8" xfId="0" applyFont="1" applyFill="1" applyBorder="1" applyAlignment="1" applyProtection="1">
      <alignment horizontal="center"/>
      <protection hidden="1"/>
    </xf>
    <xf numFmtId="0" fontId="2" fillId="4" borderId="9" xfId="0" applyFont="1" applyFill="1" applyBorder="1" applyAlignment="1" applyProtection="1">
      <alignment horizontal="left"/>
      <protection hidden="1"/>
    </xf>
    <xf numFmtId="0" fontId="2" fillId="4" borderId="4" xfId="0" applyFont="1" applyFill="1" applyBorder="1" applyAlignment="1" applyProtection="1">
      <alignment horizontal="left"/>
      <protection hidden="1"/>
    </xf>
    <xf numFmtId="0" fontId="2" fillId="4" borderId="10" xfId="0" applyFont="1" applyFill="1" applyBorder="1" applyAlignment="1" applyProtection="1">
      <alignment horizontal="left"/>
      <protection hidden="1"/>
    </xf>
    <xf numFmtId="0" fontId="5" fillId="4" borderId="9" xfId="0" applyFont="1" applyFill="1" applyBorder="1" applyAlignment="1" applyProtection="1">
      <alignment horizontal="center"/>
      <protection hidden="1"/>
    </xf>
    <xf numFmtId="0" fontId="5" fillId="4" borderId="4" xfId="0" applyFont="1" applyFill="1" applyBorder="1" applyAlignment="1" applyProtection="1">
      <alignment horizontal="center"/>
      <protection hidden="1"/>
    </xf>
    <xf numFmtId="0" fontId="5" fillId="4" borderId="5" xfId="0" applyFont="1" applyFill="1" applyBorder="1" applyAlignment="1" applyProtection="1">
      <alignment horizontal="center"/>
      <protection hidden="1"/>
    </xf>
    <xf numFmtId="9" fontId="4" fillId="3" borderId="11" xfId="2" applyFont="1" applyFill="1" applyBorder="1" applyAlignment="1" applyProtection="1">
      <alignment horizontal="left"/>
      <protection hidden="1"/>
    </xf>
    <xf numFmtId="9" fontId="4" fillId="3" borderId="2" xfId="2" applyFont="1" applyFill="1" applyBorder="1" applyAlignment="1" applyProtection="1">
      <alignment horizontal="left"/>
      <protection hidden="1"/>
    </xf>
    <xf numFmtId="9" fontId="4" fillId="3" borderId="11" xfId="2" applyFont="1" applyFill="1" applyBorder="1" applyAlignment="1" applyProtection="1">
      <alignment wrapText="1"/>
      <protection hidden="1"/>
    </xf>
    <xf numFmtId="9" fontId="4" fillId="3" borderId="2" xfId="2" applyFont="1" applyFill="1" applyBorder="1" applyAlignment="1" applyProtection="1">
      <alignment wrapText="1"/>
      <protection hidden="1"/>
    </xf>
    <xf numFmtId="0" fontId="3" fillId="0" borderId="9" xfId="0" applyFont="1" applyBorder="1"/>
    <xf numFmtId="0" fontId="3" fillId="0" borderId="5" xfId="0" applyFont="1" applyBorder="1"/>
    <xf numFmtId="0" fontId="5" fillId="4" borderId="9" xfId="0" applyFont="1" applyFill="1" applyBorder="1" applyAlignment="1">
      <alignment horizontal="center"/>
    </xf>
    <xf numFmtId="0" fontId="5" fillId="4" borderId="5" xfId="0" applyFont="1" applyFill="1" applyBorder="1" applyAlignment="1">
      <alignment horizontal="center"/>
    </xf>
    <xf numFmtId="0" fontId="2" fillId="4" borderId="31" xfId="0" applyFont="1" applyFill="1" applyBorder="1" applyAlignment="1" applyProtection="1">
      <alignment horizontal="center"/>
      <protection hidden="1"/>
    </xf>
    <xf numFmtId="0" fontId="2" fillId="4" borderId="32" xfId="0" applyFont="1" applyFill="1" applyBorder="1" applyAlignment="1" applyProtection="1">
      <alignment horizontal="center"/>
      <protection hidden="1"/>
    </xf>
    <xf numFmtId="0" fontId="5" fillId="0" borderId="9" xfId="0" applyFont="1" applyBorder="1"/>
    <xf numFmtId="0" fontId="5" fillId="0" borderId="5" xfId="0" applyFont="1" applyBorder="1"/>
    <xf numFmtId="0" fontId="5" fillId="0" borderId="3" xfId="0" applyFont="1" applyBorder="1" applyAlignment="1">
      <alignment horizontal="center"/>
    </xf>
    <xf numFmtId="0" fontId="6" fillId="3" borderId="9" xfId="0" applyFont="1" applyFill="1" applyBorder="1" applyAlignment="1" applyProtection="1">
      <protection hidden="1"/>
    </xf>
    <xf numFmtId="0" fontId="6" fillId="3" borderId="5" xfId="0" applyFont="1" applyFill="1" applyBorder="1" applyAlignment="1" applyProtection="1">
      <protection hidden="1"/>
    </xf>
    <xf numFmtId="44" fontId="6" fillId="3" borderId="3" xfId="1" applyFont="1" applyFill="1" applyBorder="1" applyAlignment="1" applyProtection="1">
      <protection hidden="1"/>
    </xf>
    <xf numFmtId="44" fontId="6" fillId="3" borderId="5" xfId="1" applyFont="1" applyFill="1" applyBorder="1" applyAlignment="1" applyProtection="1">
      <protection hidden="1"/>
    </xf>
    <xf numFmtId="0" fontId="5" fillId="4" borderId="4" xfId="0" applyFont="1" applyFill="1" applyBorder="1" applyAlignment="1">
      <alignment horizontal="center"/>
    </xf>
    <xf numFmtId="44" fontId="3" fillId="4" borderId="2" xfId="0" applyNumberFormat="1" applyFont="1" applyFill="1" applyBorder="1"/>
    <xf numFmtId="0" fontId="2" fillId="2" borderId="14" xfId="0" applyFont="1" applyFill="1" applyBorder="1" applyAlignment="1" applyProtection="1">
      <alignment horizontal="center"/>
      <protection hidden="1"/>
    </xf>
    <xf numFmtId="0" fontId="2" fillId="2" borderId="15" xfId="0" applyFont="1" applyFill="1" applyBorder="1" applyAlignment="1" applyProtection="1">
      <alignment horizontal="center"/>
      <protection hidden="1"/>
    </xf>
    <xf numFmtId="44" fontId="2" fillId="2" borderId="29" xfId="0" applyNumberFormat="1" applyFont="1" applyFill="1" applyBorder="1" applyAlignment="1" applyProtection="1">
      <alignment horizontal="center"/>
      <protection hidden="1"/>
    </xf>
    <xf numFmtId="0" fontId="2" fillId="2" borderId="16" xfId="0" applyFont="1" applyFill="1" applyBorder="1" applyAlignment="1" applyProtection="1">
      <alignment horizontal="center"/>
      <protection hidden="1"/>
    </xf>
    <xf numFmtId="44" fontId="3" fillId="0" borderId="3" xfId="1" applyFont="1" applyBorder="1"/>
    <xf numFmtId="44" fontId="3" fillId="0" borderId="5" xfId="1" applyFont="1" applyBorder="1"/>
    <xf numFmtId="0" fontId="5" fillId="2" borderId="21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44" fontId="5" fillId="0" borderId="59" xfId="0" applyNumberFormat="1" applyFont="1" applyBorder="1" applyAlignment="1">
      <alignment horizontal="center" vertical="center"/>
    </xf>
    <xf numFmtId="0" fontId="5" fillId="0" borderId="54" xfId="0" applyFont="1" applyBorder="1" applyAlignment="1">
      <alignment horizontal="center" vertical="center"/>
    </xf>
    <xf numFmtId="0" fontId="5" fillId="0" borderId="56" xfId="0" applyFont="1" applyBorder="1" applyAlignment="1">
      <alignment horizontal="center" vertical="center"/>
    </xf>
    <xf numFmtId="165" fontId="5" fillId="2" borderId="3" xfId="0" applyNumberFormat="1" applyFont="1" applyFill="1" applyBorder="1"/>
    <xf numFmtId="165" fontId="5" fillId="2" borderId="5" xfId="0" applyNumberFormat="1" applyFont="1" applyFill="1" applyBorder="1"/>
    <xf numFmtId="0" fontId="5" fillId="7" borderId="6" xfId="0" applyFont="1" applyFill="1" applyBorder="1" applyAlignment="1">
      <alignment horizontal="center"/>
    </xf>
    <xf numFmtId="0" fontId="5" fillId="7" borderId="7" xfId="0" applyFont="1" applyFill="1" applyBorder="1" applyAlignment="1">
      <alignment horizontal="center"/>
    </xf>
    <xf numFmtId="165" fontId="5" fillId="7" borderId="2" xfId="0" applyNumberFormat="1" applyFont="1" applyFill="1" applyBorder="1"/>
    <xf numFmtId="0" fontId="2" fillId="2" borderId="27" xfId="0" applyFont="1" applyFill="1" applyBorder="1" applyAlignment="1" applyProtection="1">
      <alignment horizontal="center"/>
      <protection hidden="1"/>
    </xf>
    <xf numFmtId="0" fontId="2" fillId="2" borderId="28" xfId="0" applyFont="1" applyFill="1" applyBorder="1" applyAlignment="1" applyProtection="1">
      <alignment horizontal="center"/>
      <protection hidden="1"/>
    </xf>
    <xf numFmtId="44" fontId="2" fillId="2" borderId="47" xfId="0" applyNumberFormat="1" applyFont="1" applyFill="1" applyBorder="1" applyAlignment="1" applyProtection="1">
      <alignment horizontal="center"/>
      <protection hidden="1"/>
    </xf>
    <xf numFmtId="0" fontId="2" fillId="2" borderId="22" xfId="0" applyFont="1" applyFill="1" applyBorder="1" applyAlignment="1" applyProtection="1">
      <alignment horizontal="center"/>
      <protection hidden="1"/>
    </xf>
    <xf numFmtId="0" fontId="5" fillId="2" borderId="17" xfId="0" applyFont="1" applyFill="1" applyBorder="1" applyAlignment="1">
      <alignment horizontal="center"/>
    </xf>
    <xf numFmtId="0" fontId="5" fillId="2" borderId="18" xfId="0" applyFont="1" applyFill="1" applyBorder="1" applyAlignment="1">
      <alignment horizontal="center"/>
    </xf>
    <xf numFmtId="0" fontId="5" fillId="2" borderId="19" xfId="0" applyFont="1" applyFill="1" applyBorder="1" applyAlignment="1">
      <alignment horizontal="center"/>
    </xf>
    <xf numFmtId="44" fontId="5" fillId="2" borderId="18" xfId="0" applyNumberFormat="1" applyFont="1" applyFill="1" applyBorder="1" applyAlignment="1">
      <alignment horizontal="center"/>
    </xf>
    <xf numFmtId="0" fontId="2" fillId="2" borderId="30" xfId="0" applyFont="1" applyFill="1" applyBorder="1" applyAlignment="1" applyProtection="1">
      <alignment horizontal="center"/>
      <protection hidden="1"/>
    </xf>
    <xf numFmtId="165" fontId="5" fillId="2" borderId="17" xfId="0" applyNumberFormat="1" applyFont="1" applyFill="1" applyBorder="1" applyAlignment="1" applyProtection="1">
      <protection hidden="1"/>
    </xf>
    <xf numFmtId="165" fontId="5" fillId="2" borderId="19" xfId="0" applyNumberFormat="1" applyFont="1" applyFill="1" applyBorder="1" applyAlignment="1" applyProtection="1">
      <protection hidden="1"/>
    </xf>
    <xf numFmtId="44" fontId="5" fillId="2" borderId="17" xfId="0" applyNumberFormat="1" applyFont="1" applyFill="1" applyBorder="1" applyAlignment="1">
      <alignment horizontal="center"/>
    </xf>
    <xf numFmtId="165" fontId="5" fillId="2" borderId="2" xfId="0" applyNumberFormat="1" applyFont="1" applyFill="1" applyBorder="1"/>
    <xf numFmtId="165" fontId="5" fillId="2" borderId="12" xfId="0" applyNumberFormat="1" applyFont="1" applyFill="1" applyBorder="1"/>
    <xf numFmtId="165" fontId="5" fillId="2" borderId="15" xfId="0" applyNumberFormat="1" applyFont="1" applyFill="1" applyBorder="1"/>
    <xf numFmtId="165" fontId="5" fillId="2" borderId="26" xfId="0" applyNumberFormat="1" applyFont="1" applyFill="1" applyBorder="1"/>
    <xf numFmtId="165" fontId="5" fillId="7" borderId="12" xfId="0" applyNumberFormat="1" applyFont="1" applyFill="1" applyBorder="1"/>
    <xf numFmtId="0" fontId="15" fillId="0" borderId="33" xfId="0" applyFont="1" applyFill="1" applyBorder="1" applyAlignment="1">
      <alignment horizontal="center" vertical="center" wrapText="1"/>
    </xf>
    <xf numFmtId="0" fontId="15" fillId="0" borderId="42" xfId="0" applyFont="1" applyFill="1" applyBorder="1" applyAlignment="1">
      <alignment horizontal="center" vertical="center" wrapText="1"/>
    </xf>
    <xf numFmtId="44" fontId="5" fillId="0" borderId="35" xfId="0" applyNumberFormat="1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5" fillId="0" borderId="43" xfId="0" applyFont="1" applyFill="1" applyBorder="1" applyAlignment="1">
      <alignment horizontal="center" vertical="center"/>
    </xf>
    <xf numFmtId="0" fontId="10" fillId="0" borderId="38" xfId="0" applyFont="1" applyBorder="1" applyAlignment="1">
      <alignment horizontal="center" vertical="center" wrapText="1"/>
    </xf>
    <xf numFmtId="0" fontId="10" fillId="0" borderId="33" xfId="0" applyFont="1" applyBorder="1" applyAlignment="1">
      <alignment horizontal="center" vertical="center" wrapText="1"/>
    </xf>
    <xf numFmtId="0" fontId="10" fillId="0" borderId="42" xfId="0" applyFont="1" applyBorder="1" applyAlignment="1">
      <alignment horizontal="center" vertical="center" wrapText="1"/>
    </xf>
    <xf numFmtId="44" fontId="5" fillId="0" borderId="41" xfId="0" applyNumberFormat="1" applyFont="1" applyFill="1" applyBorder="1" applyAlignment="1">
      <alignment horizontal="center" vertical="center"/>
    </xf>
    <xf numFmtId="0" fontId="19" fillId="0" borderId="15" xfId="0" applyFont="1" applyFill="1" applyBorder="1" applyAlignment="1">
      <alignment horizontal="center" vertical="center"/>
    </xf>
    <xf numFmtId="0" fontId="10" fillId="0" borderId="38" xfId="0" applyFont="1" applyFill="1" applyBorder="1" applyAlignment="1">
      <alignment horizontal="center" vertical="center" wrapText="1"/>
    </xf>
    <xf numFmtId="0" fontId="10" fillId="0" borderId="33" xfId="0" applyFont="1" applyFill="1" applyBorder="1" applyAlignment="1">
      <alignment horizontal="center" vertical="center" wrapText="1"/>
    </xf>
    <xf numFmtId="0" fontId="10" fillId="0" borderId="42" xfId="0" applyFont="1" applyFill="1" applyBorder="1" applyAlignment="1">
      <alignment horizontal="center" vertical="center" wrapText="1"/>
    </xf>
    <xf numFmtId="44" fontId="2" fillId="2" borderId="30" xfId="0" applyNumberFormat="1" applyFont="1" applyFill="1" applyBorder="1" applyAlignment="1" applyProtection="1">
      <alignment horizontal="center"/>
      <protection hidden="1"/>
    </xf>
    <xf numFmtId="0" fontId="2" fillId="2" borderId="19" xfId="0" applyFont="1" applyFill="1" applyBorder="1" applyAlignment="1" applyProtection="1">
      <alignment horizontal="center"/>
      <protection hidden="1"/>
    </xf>
    <xf numFmtId="0" fontId="10" fillId="0" borderId="1" xfId="0" applyFont="1" applyFill="1" applyBorder="1" applyAlignment="1">
      <alignment horizontal="center" vertical="center"/>
    </xf>
    <xf numFmtId="44" fontId="5" fillId="8" borderId="35" xfId="0" applyNumberFormat="1" applyFont="1" applyFill="1" applyBorder="1" applyAlignment="1">
      <alignment horizontal="center" vertical="center" wrapText="1"/>
    </xf>
    <xf numFmtId="0" fontId="5" fillId="8" borderId="35" xfId="0" applyFont="1" applyFill="1" applyBorder="1" applyAlignment="1">
      <alignment horizontal="center" vertical="center" wrapText="1"/>
    </xf>
    <xf numFmtId="44" fontId="5" fillId="2" borderId="48" xfId="0" applyNumberFormat="1" applyFont="1" applyFill="1" applyBorder="1" applyAlignment="1">
      <alignment horizontal="center"/>
    </xf>
    <xf numFmtId="44" fontId="5" fillId="8" borderId="35" xfId="0" applyNumberFormat="1" applyFont="1" applyFill="1" applyBorder="1" applyAlignment="1">
      <alignment horizontal="center" vertical="center"/>
    </xf>
    <xf numFmtId="0" fontId="5" fillId="8" borderId="35" xfId="0" applyFont="1" applyFill="1" applyBorder="1" applyAlignment="1">
      <alignment horizontal="center" vertical="center"/>
    </xf>
    <xf numFmtId="0" fontId="5" fillId="8" borderId="43" xfId="0" applyFont="1" applyFill="1" applyBorder="1" applyAlignment="1">
      <alignment horizontal="center" vertical="center"/>
    </xf>
    <xf numFmtId="0" fontId="5" fillId="2" borderId="50" xfId="0" applyFont="1" applyFill="1" applyBorder="1" applyAlignment="1">
      <alignment horizontal="center"/>
    </xf>
    <xf numFmtId="0" fontId="5" fillId="2" borderId="48" xfId="0" applyFont="1" applyFill="1" applyBorder="1" applyAlignment="1">
      <alignment horizontal="center"/>
    </xf>
    <xf numFmtId="0" fontId="5" fillId="2" borderId="46" xfId="0" applyFont="1" applyFill="1" applyBorder="1" applyAlignment="1">
      <alignment horizontal="center"/>
    </xf>
    <xf numFmtId="0" fontId="16" fillId="0" borderId="23" xfId="0" applyFont="1" applyFill="1" applyBorder="1" applyAlignment="1" applyProtection="1">
      <alignment horizontal="center"/>
    </xf>
    <xf numFmtId="0" fontId="16" fillId="0" borderId="33" xfId="0" applyFont="1" applyFill="1" applyBorder="1" applyAlignment="1" applyProtection="1">
      <alignment horizontal="center"/>
    </xf>
    <xf numFmtId="0" fontId="16" fillId="0" borderId="42" xfId="0" applyFont="1" applyFill="1" applyBorder="1" applyAlignment="1" applyProtection="1">
      <alignment horizontal="center"/>
    </xf>
    <xf numFmtId="44" fontId="5" fillId="8" borderId="25" xfId="1" applyFont="1" applyFill="1" applyBorder="1" applyAlignment="1">
      <alignment horizontal="center" vertical="center"/>
    </xf>
    <xf numFmtId="44" fontId="5" fillId="8" borderId="35" xfId="1" applyFont="1" applyFill="1" applyBorder="1" applyAlignment="1">
      <alignment horizontal="center" vertical="center"/>
    </xf>
    <xf numFmtId="44" fontId="5" fillId="8" borderId="43" xfId="1" applyFont="1" applyFill="1" applyBorder="1" applyAlignment="1">
      <alignment horizontal="center" vertical="center"/>
    </xf>
  </cellXfs>
  <cellStyles count="7">
    <cellStyle name="Moeda" xfId="1" builtinId="4"/>
    <cellStyle name="Normal" xfId="0" builtinId="0"/>
    <cellStyle name="Normal 2" xfId="5"/>
    <cellStyle name="Normal 2 3" xfId="3"/>
    <cellStyle name="Normal 2 3 2" xfId="6"/>
    <cellStyle name="Normal 3" xfId="4"/>
    <cellStyle name="Porcentagem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88"/>
  <sheetViews>
    <sheetView workbookViewId="0">
      <selection activeCell="G12" sqref="G12"/>
    </sheetView>
  </sheetViews>
  <sheetFormatPr defaultRowHeight="15"/>
  <cols>
    <col min="1" max="1" width="20.5703125" style="15" customWidth="1"/>
    <col min="2" max="2" width="14.140625" style="15" bestFit="1" customWidth="1"/>
    <col min="3" max="3" width="11.7109375" style="15" customWidth="1"/>
    <col min="4" max="4" width="11.5703125" style="15" customWidth="1"/>
    <col min="5" max="5" width="13.28515625" style="15" customWidth="1"/>
    <col min="6" max="6" width="14.140625" style="15" customWidth="1"/>
    <col min="7" max="7" width="16.42578125" style="15" customWidth="1"/>
  </cols>
  <sheetData>
    <row r="1" spans="1:7" ht="19.5" customHeight="1" thickBot="1">
      <c r="A1" s="240" t="s">
        <v>156</v>
      </c>
      <c r="B1" s="241"/>
      <c r="C1" s="241"/>
      <c r="D1" s="241"/>
      <c r="E1" s="241"/>
      <c r="F1" s="241"/>
      <c r="G1" s="242"/>
    </row>
    <row r="2" spans="1:7" ht="15.75" thickBot="1">
      <c r="A2" s="253" t="s">
        <v>76</v>
      </c>
      <c r="B2" s="254"/>
      <c r="C2" s="254"/>
      <c r="D2" s="254"/>
      <c r="E2" s="254"/>
      <c r="F2" s="254"/>
      <c r="G2" s="255"/>
    </row>
    <row r="3" spans="1:7" ht="18.75" customHeight="1" thickBot="1">
      <c r="A3" s="256" t="s">
        <v>72</v>
      </c>
      <c r="B3" s="257"/>
      <c r="C3" s="257"/>
      <c r="D3" s="257"/>
      <c r="E3" s="257"/>
      <c r="F3" s="257"/>
      <c r="G3" s="258"/>
    </row>
    <row r="4" spans="1:7">
      <c r="A4" s="229" t="s">
        <v>0</v>
      </c>
      <c r="B4" s="230"/>
      <c r="C4" s="230"/>
      <c r="D4" s="230"/>
      <c r="E4" s="230"/>
      <c r="F4" s="230"/>
      <c r="G4" s="231"/>
    </row>
    <row r="5" spans="1:7">
      <c r="A5" s="269" t="s">
        <v>13</v>
      </c>
      <c r="B5" s="270"/>
      <c r="C5" s="270"/>
      <c r="D5" s="270"/>
      <c r="E5" s="270"/>
      <c r="F5" s="270"/>
      <c r="G5" s="271"/>
    </row>
    <row r="6" spans="1:7" ht="30">
      <c r="A6" s="74" t="s">
        <v>11</v>
      </c>
      <c r="B6" s="75" t="s">
        <v>4</v>
      </c>
      <c r="C6" s="75" t="s">
        <v>10</v>
      </c>
      <c r="D6" s="76" t="s">
        <v>7</v>
      </c>
      <c r="E6" s="76" t="s">
        <v>8</v>
      </c>
      <c r="F6" s="76" t="s">
        <v>9</v>
      </c>
      <c r="G6" s="77" t="s">
        <v>6</v>
      </c>
    </row>
    <row r="7" spans="1:7">
      <c r="A7" s="78" t="s">
        <v>1</v>
      </c>
      <c r="B7" s="79"/>
      <c r="C7" s="79"/>
      <c r="D7" s="80"/>
      <c r="E7" s="80"/>
      <c r="F7" s="80"/>
      <c r="G7" s="81"/>
    </row>
    <row r="8" spans="1:7">
      <c r="A8" s="78" t="s">
        <v>2</v>
      </c>
      <c r="B8" s="79"/>
      <c r="C8" s="79"/>
      <c r="D8" s="80"/>
      <c r="E8" s="80"/>
      <c r="F8" s="80"/>
      <c r="G8" s="81"/>
    </row>
    <row r="9" spans="1:7">
      <c r="A9" s="78" t="s">
        <v>3</v>
      </c>
      <c r="B9" s="79"/>
      <c r="C9" s="79"/>
      <c r="D9" s="80"/>
      <c r="E9" s="80"/>
      <c r="F9" s="80"/>
      <c r="G9" s="81"/>
    </row>
    <row r="10" spans="1:7">
      <c r="A10" s="78" t="s">
        <v>9</v>
      </c>
      <c r="B10" s="79"/>
      <c r="C10" s="79"/>
      <c r="D10" s="80"/>
      <c r="E10" s="80"/>
      <c r="F10" s="80"/>
      <c r="G10" s="81"/>
    </row>
    <row r="11" spans="1:7">
      <c r="A11" s="259" t="s">
        <v>12</v>
      </c>
      <c r="B11" s="260"/>
      <c r="C11" s="260"/>
      <c r="D11" s="260"/>
      <c r="E11" s="260"/>
      <c r="F11" s="261"/>
      <c r="G11" s="82">
        <f>SUM(G7:G10)</f>
        <v>0</v>
      </c>
    </row>
    <row r="12" spans="1:7">
      <c r="A12" s="83"/>
      <c r="B12" s="84"/>
      <c r="C12" s="84"/>
      <c r="D12" s="84"/>
      <c r="E12" s="84"/>
      <c r="F12" s="84"/>
      <c r="G12" s="85"/>
    </row>
    <row r="13" spans="1:7">
      <c r="A13" s="227" t="s">
        <v>15</v>
      </c>
      <c r="B13" s="228"/>
      <c r="C13" s="228"/>
      <c r="D13" s="228"/>
      <c r="E13" s="228"/>
      <c r="F13" s="86"/>
      <c r="G13" s="87"/>
    </row>
    <row r="14" spans="1:7">
      <c r="A14" s="272" t="s">
        <v>14</v>
      </c>
      <c r="B14" s="262"/>
      <c r="C14" s="88" t="s">
        <v>16</v>
      </c>
      <c r="D14" s="273" t="s">
        <v>17</v>
      </c>
      <c r="E14" s="273"/>
      <c r="F14" s="84"/>
      <c r="G14" s="85"/>
    </row>
    <row r="15" spans="1:7">
      <c r="A15" s="89" t="s">
        <v>26</v>
      </c>
      <c r="B15" s="90"/>
      <c r="C15" s="90"/>
      <c r="D15" s="90"/>
      <c r="E15" s="91"/>
      <c r="F15" s="84"/>
      <c r="G15" s="85"/>
    </row>
    <row r="16" spans="1:7">
      <c r="A16" s="232" t="s">
        <v>18</v>
      </c>
      <c r="B16" s="233"/>
      <c r="C16" s="92"/>
      <c r="D16" s="208">
        <f>(C16*$G$11)</f>
        <v>0</v>
      </c>
      <c r="E16" s="208"/>
      <c r="F16" s="84"/>
      <c r="G16" s="85"/>
    </row>
    <row r="17" spans="1:7">
      <c r="A17" s="232" t="s">
        <v>19</v>
      </c>
      <c r="B17" s="233"/>
      <c r="C17" s="92"/>
      <c r="D17" s="208">
        <f t="shared" ref="D17:D23" si="0">(C17*$G$11)</f>
        <v>0</v>
      </c>
      <c r="E17" s="208"/>
      <c r="F17" s="84"/>
      <c r="G17" s="85"/>
    </row>
    <row r="18" spans="1:7">
      <c r="A18" s="232" t="s">
        <v>20</v>
      </c>
      <c r="B18" s="233"/>
      <c r="C18" s="92"/>
      <c r="D18" s="208">
        <f t="shared" si="0"/>
        <v>0</v>
      </c>
      <c r="E18" s="208"/>
      <c r="F18" s="84"/>
      <c r="G18" s="85"/>
    </row>
    <row r="19" spans="1:7">
      <c r="A19" s="232" t="s">
        <v>21</v>
      </c>
      <c r="B19" s="233"/>
      <c r="C19" s="92"/>
      <c r="D19" s="208">
        <f t="shared" si="0"/>
        <v>0</v>
      </c>
      <c r="E19" s="208"/>
      <c r="F19" s="84"/>
      <c r="G19" s="85"/>
    </row>
    <row r="20" spans="1:7">
      <c r="A20" s="232" t="s">
        <v>22</v>
      </c>
      <c r="B20" s="233"/>
      <c r="C20" s="92"/>
      <c r="D20" s="208">
        <f t="shared" si="0"/>
        <v>0</v>
      </c>
      <c r="E20" s="208"/>
      <c r="F20" s="84"/>
      <c r="G20" s="85"/>
    </row>
    <row r="21" spans="1:7">
      <c r="A21" s="232" t="s">
        <v>23</v>
      </c>
      <c r="B21" s="233"/>
      <c r="C21" s="92"/>
      <c r="D21" s="208">
        <f t="shared" si="0"/>
        <v>0</v>
      </c>
      <c r="E21" s="208"/>
      <c r="F21" s="84"/>
      <c r="G21" s="85"/>
    </row>
    <row r="22" spans="1:7">
      <c r="A22" s="232" t="s">
        <v>24</v>
      </c>
      <c r="B22" s="233"/>
      <c r="C22" s="92"/>
      <c r="D22" s="208">
        <f t="shared" si="0"/>
        <v>0</v>
      </c>
      <c r="E22" s="208"/>
      <c r="F22" s="84"/>
      <c r="G22" s="85"/>
    </row>
    <row r="23" spans="1:7">
      <c r="A23" s="232" t="s">
        <v>25</v>
      </c>
      <c r="B23" s="233"/>
      <c r="C23" s="92"/>
      <c r="D23" s="208">
        <f t="shared" si="0"/>
        <v>0</v>
      </c>
      <c r="E23" s="208"/>
      <c r="F23" s="84"/>
      <c r="G23" s="85"/>
    </row>
    <row r="24" spans="1:7">
      <c r="A24" s="234" t="s">
        <v>9</v>
      </c>
      <c r="B24" s="235"/>
      <c r="C24" s="92"/>
      <c r="D24" s="208">
        <f>(C24*$G$11)</f>
        <v>0</v>
      </c>
      <c r="E24" s="208"/>
      <c r="F24" s="84"/>
      <c r="G24" s="85"/>
    </row>
    <row r="25" spans="1:7">
      <c r="A25" s="93" t="s">
        <v>27</v>
      </c>
      <c r="B25" s="94"/>
      <c r="C25" s="95"/>
      <c r="D25" s="96"/>
      <c r="E25" s="97"/>
      <c r="F25" s="84"/>
      <c r="G25" s="85"/>
    </row>
    <row r="26" spans="1:7">
      <c r="A26" s="238" t="s">
        <v>28</v>
      </c>
      <c r="B26" s="239"/>
      <c r="C26" s="92"/>
      <c r="D26" s="208">
        <f>(C26*$G$11)</f>
        <v>0</v>
      </c>
      <c r="E26" s="208"/>
      <c r="F26" s="84"/>
      <c r="G26" s="85"/>
    </row>
    <row r="27" spans="1:7">
      <c r="A27" s="238" t="s">
        <v>29</v>
      </c>
      <c r="B27" s="239"/>
      <c r="C27" s="92"/>
      <c r="D27" s="208">
        <f t="shared" ref="D27:D34" si="1">(C27*$G$11)</f>
        <v>0</v>
      </c>
      <c r="E27" s="208"/>
      <c r="F27" s="84"/>
      <c r="G27" s="85"/>
    </row>
    <row r="28" spans="1:7">
      <c r="A28" s="238" t="s">
        <v>30</v>
      </c>
      <c r="B28" s="239"/>
      <c r="C28" s="92"/>
      <c r="D28" s="208">
        <f t="shared" si="1"/>
        <v>0</v>
      </c>
      <c r="E28" s="208"/>
      <c r="F28" s="84"/>
      <c r="G28" s="85"/>
    </row>
    <row r="29" spans="1:7">
      <c r="A29" s="238" t="s">
        <v>31</v>
      </c>
      <c r="B29" s="239"/>
      <c r="C29" s="92"/>
      <c r="D29" s="208">
        <f t="shared" si="1"/>
        <v>0</v>
      </c>
      <c r="E29" s="208"/>
      <c r="F29" s="84"/>
      <c r="G29" s="85"/>
    </row>
    <row r="30" spans="1:7">
      <c r="A30" s="238" t="s">
        <v>32</v>
      </c>
      <c r="B30" s="239"/>
      <c r="C30" s="92"/>
      <c r="D30" s="208">
        <f t="shared" si="1"/>
        <v>0</v>
      </c>
      <c r="E30" s="208"/>
      <c r="F30" s="84"/>
      <c r="G30" s="85"/>
    </row>
    <row r="31" spans="1:7">
      <c r="A31" s="274" t="s">
        <v>33</v>
      </c>
      <c r="B31" s="275"/>
      <c r="C31" s="92"/>
      <c r="D31" s="208">
        <f t="shared" si="1"/>
        <v>0</v>
      </c>
      <c r="E31" s="208"/>
      <c r="F31" s="84"/>
      <c r="G31" s="85"/>
    </row>
    <row r="32" spans="1:7">
      <c r="A32" s="238" t="s">
        <v>34</v>
      </c>
      <c r="B32" s="239"/>
      <c r="C32" s="92"/>
      <c r="D32" s="208">
        <f t="shared" si="1"/>
        <v>0</v>
      </c>
      <c r="E32" s="208"/>
      <c r="F32" s="84"/>
      <c r="G32" s="85"/>
    </row>
    <row r="33" spans="1:7">
      <c r="A33" s="238" t="s">
        <v>35</v>
      </c>
      <c r="B33" s="239"/>
      <c r="C33" s="92"/>
      <c r="D33" s="208">
        <f t="shared" si="1"/>
        <v>0</v>
      </c>
      <c r="E33" s="208"/>
      <c r="F33" s="84"/>
      <c r="G33" s="85"/>
    </row>
    <row r="34" spans="1:7">
      <c r="A34" s="234" t="s">
        <v>9</v>
      </c>
      <c r="B34" s="235"/>
      <c r="C34" s="92"/>
      <c r="D34" s="208">
        <f t="shared" si="1"/>
        <v>0</v>
      </c>
      <c r="E34" s="208"/>
      <c r="F34" s="84"/>
      <c r="G34" s="85"/>
    </row>
    <row r="35" spans="1:7">
      <c r="A35" s="98" t="s">
        <v>36</v>
      </c>
      <c r="B35" s="99"/>
      <c r="C35" s="99"/>
      <c r="D35" s="100"/>
      <c r="E35" s="101"/>
      <c r="F35" s="84"/>
      <c r="G35" s="85"/>
    </row>
    <row r="36" spans="1:7">
      <c r="A36" s="238" t="s">
        <v>37</v>
      </c>
      <c r="B36" s="239"/>
      <c r="C36" s="92"/>
      <c r="D36" s="208">
        <f>(C36*$G$11)</f>
        <v>0</v>
      </c>
      <c r="E36" s="208"/>
      <c r="F36" s="84"/>
      <c r="G36" s="85"/>
    </row>
    <row r="37" spans="1:7">
      <c r="A37" s="238" t="s">
        <v>38</v>
      </c>
      <c r="B37" s="239"/>
      <c r="C37" s="92"/>
      <c r="D37" s="208">
        <f t="shared" ref="D37:D43" si="2">(C37*$G$11)</f>
        <v>0</v>
      </c>
      <c r="E37" s="208"/>
      <c r="F37" s="84"/>
      <c r="G37" s="85"/>
    </row>
    <row r="38" spans="1:7" ht="27.75" customHeight="1">
      <c r="A38" s="236" t="s">
        <v>39</v>
      </c>
      <c r="B38" s="237"/>
      <c r="C38" s="92"/>
      <c r="D38" s="208">
        <f t="shared" si="2"/>
        <v>0</v>
      </c>
      <c r="E38" s="208"/>
      <c r="F38" s="84"/>
      <c r="G38" s="85"/>
    </row>
    <row r="39" spans="1:7" ht="28.5" customHeight="1">
      <c r="A39" s="236" t="s">
        <v>40</v>
      </c>
      <c r="B39" s="237"/>
      <c r="C39" s="92"/>
      <c r="D39" s="208">
        <f t="shared" si="2"/>
        <v>0</v>
      </c>
      <c r="E39" s="208"/>
      <c r="F39" s="84"/>
      <c r="G39" s="85"/>
    </row>
    <row r="40" spans="1:7" ht="27.75" customHeight="1">
      <c r="A40" s="236" t="s">
        <v>41</v>
      </c>
      <c r="B40" s="237"/>
      <c r="C40" s="92"/>
      <c r="D40" s="208">
        <f t="shared" si="2"/>
        <v>0</v>
      </c>
      <c r="E40" s="208"/>
      <c r="F40" s="84"/>
      <c r="G40" s="85"/>
    </row>
    <row r="41" spans="1:7" ht="28.5" customHeight="1">
      <c r="A41" s="236" t="s">
        <v>42</v>
      </c>
      <c r="B41" s="237"/>
      <c r="C41" s="92"/>
      <c r="D41" s="208">
        <f t="shared" si="2"/>
        <v>0</v>
      </c>
      <c r="E41" s="208"/>
      <c r="F41" s="84"/>
      <c r="G41" s="85"/>
    </row>
    <row r="42" spans="1:7" ht="30.75" customHeight="1">
      <c r="A42" s="236" t="s">
        <v>43</v>
      </c>
      <c r="B42" s="237"/>
      <c r="C42" s="92"/>
      <c r="D42" s="208">
        <f>(C42*$G$11)</f>
        <v>0</v>
      </c>
      <c r="E42" s="208"/>
      <c r="F42" s="84"/>
      <c r="G42" s="85"/>
    </row>
    <row r="43" spans="1:7">
      <c r="A43" s="276" t="s">
        <v>9</v>
      </c>
      <c r="B43" s="277"/>
      <c r="C43" s="92"/>
      <c r="D43" s="208">
        <f t="shared" si="2"/>
        <v>0</v>
      </c>
      <c r="E43" s="208"/>
      <c r="F43" s="84"/>
      <c r="G43" s="85"/>
    </row>
    <row r="44" spans="1:7">
      <c r="A44" s="259" t="s">
        <v>44</v>
      </c>
      <c r="B44" s="261"/>
      <c r="C44" s="102"/>
      <c r="D44" s="278">
        <f>SUM(D16:E43)</f>
        <v>0</v>
      </c>
      <c r="E44" s="278"/>
      <c r="F44" s="84"/>
      <c r="G44" s="85"/>
    </row>
    <row r="45" spans="1:7">
      <c r="A45" s="83"/>
      <c r="B45" s="84"/>
      <c r="C45" s="84"/>
      <c r="D45" s="84"/>
      <c r="E45" s="84"/>
      <c r="F45" s="84"/>
      <c r="G45" s="85"/>
    </row>
    <row r="46" spans="1:7">
      <c r="A46" s="279" t="s">
        <v>45</v>
      </c>
      <c r="B46" s="280"/>
      <c r="C46" s="280"/>
      <c r="D46" s="280"/>
      <c r="E46" s="280"/>
      <c r="F46" s="280"/>
      <c r="G46" s="85"/>
    </row>
    <row r="47" spans="1:7">
      <c r="A47" s="272" t="s">
        <v>46</v>
      </c>
      <c r="B47" s="262"/>
      <c r="C47" s="103" t="s">
        <v>5</v>
      </c>
      <c r="D47" s="80" t="s">
        <v>77</v>
      </c>
      <c r="E47" s="262" t="s">
        <v>6</v>
      </c>
      <c r="F47" s="262"/>
      <c r="G47" s="85"/>
    </row>
    <row r="48" spans="1:7">
      <c r="A48" s="232" t="s">
        <v>47</v>
      </c>
      <c r="B48" s="233"/>
      <c r="C48" s="104"/>
      <c r="D48" s="80"/>
      <c r="E48" s="208">
        <f>(D48*C48)</f>
        <v>0</v>
      </c>
      <c r="F48" s="208"/>
      <c r="G48" s="85"/>
    </row>
    <row r="49" spans="1:7">
      <c r="A49" s="232" t="s">
        <v>48</v>
      </c>
      <c r="B49" s="233"/>
      <c r="C49" s="104"/>
      <c r="D49" s="80"/>
      <c r="E49" s="208">
        <f t="shared" ref="E49:E52" si="3">(D49*C49)</f>
        <v>0</v>
      </c>
      <c r="F49" s="208"/>
      <c r="G49" s="85"/>
    </row>
    <row r="50" spans="1:7">
      <c r="A50" s="232" t="s">
        <v>49</v>
      </c>
      <c r="B50" s="233"/>
      <c r="C50" s="104"/>
      <c r="D50" s="80"/>
      <c r="E50" s="208">
        <f t="shared" si="3"/>
        <v>0</v>
      </c>
      <c r="F50" s="208"/>
      <c r="G50" s="85"/>
    </row>
    <row r="51" spans="1:7">
      <c r="A51" s="232" t="s">
        <v>50</v>
      </c>
      <c r="B51" s="233"/>
      <c r="C51" s="104"/>
      <c r="D51" s="80"/>
      <c r="E51" s="208">
        <f t="shared" si="3"/>
        <v>0</v>
      </c>
      <c r="F51" s="208"/>
      <c r="G51" s="85"/>
    </row>
    <row r="52" spans="1:7">
      <c r="A52" s="234" t="s">
        <v>9</v>
      </c>
      <c r="B52" s="235"/>
      <c r="C52" s="104"/>
      <c r="D52" s="80"/>
      <c r="E52" s="208">
        <f t="shared" si="3"/>
        <v>0</v>
      </c>
      <c r="F52" s="208"/>
      <c r="G52" s="85"/>
    </row>
    <row r="53" spans="1:7">
      <c r="A53" s="259" t="s">
        <v>51</v>
      </c>
      <c r="B53" s="260"/>
      <c r="C53" s="260"/>
      <c r="D53" s="261"/>
      <c r="E53" s="209">
        <f>SUM(E48:F52)</f>
        <v>0</v>
      </c>
      <c r="F53" s="209"/>
      <c r="G53" s="85"/>
    </row>
    <row r="54" spans="1:7">
      <c r="A54" s="83"/>
      <c r="B54" s="84"/>
      <c r="C54" s="84"/>
      <c r="D54" s="84"/>
      <c r="E54" s="84"/>
      <c r="F54" s="84"/>
      <c r="G54" s="85"/>
    </row>
    <row r="55" spans="1:7" ht="15.75" thickBot="1">
      <c r="A55" s="220" t="s">
        <v>52</v>
      </c>
      <c r="B55" s="221"/>
      <c r="C55" s="221"/>
      <c r="D55" s="221"/>
      <c r="E55" s="221"/>
      <c r="F55" s="212">
        <f>SUM(G11,D44,E53)</f>
        <v>0</v>
      </c>
      <c r="G55" s="213"/>
    </row>
    <row r="56" spans="1:7" ht="15.75" thickBot="1">
      <c r="A56" s="83"/>
      <c r="B56" s="84"/>
      <c r="C56" s="84"/>
      <c r="D56" s="84"/>
      <c r="E56" s="84"/>
      <c r="F56" s="84"/>
      <c r="G56" s="85"/>
    </row>
    <row r="57" spans="1:7">
      <c r="A57" s="229" t="s">
        <v>53</v>
      </c>
      <c r="B57" s="230"/>
      <c r="C57" s="230"/>
      <c r="D57" s="230"/>
      <c r="E57" s="230"/>
      <c r="F57" s="230"/>
      <c r="G57" s="231"/>
    </row>
    <row r="58" spans="1:7">
      <c r="A58" s="267" t="s">
        <v>60</v>
      </c>
      <c r="B58" s="268"/>
      <c r="C58" s="88" t="s">
        <v>16</v>
      </c>
      <c r="D58" s="216" t="s">
        <v>17</v>
      </c>
      <c r="E58" s="217"/>
      <c r="F58" s="84"/>
      <c r="G58" s="85"/>
    </row>
    <row r="59" spans="1:7">
      <c r="A59" s="218" t="s">
        <v>54</v>
      </c>
      <c r="B59" s="219"/>
      <c r="C59" s="105"/>
      <c r="D59" s="263"/>
      <c r="E59" s="264"/>
      <c r="F59" s="84"/>
      <c r="G59" s="85"/>
    </row>
    <row r="60" spans="1:7">
      <c r="A60" s="218" t="s">
        <v>55</v>
      </c>
      <c r="B60" s="219"/>
      <c r="C60" s="105"/>
      <c r="D60" s="263"/>
      <c r="E60" s="264"/>
      <c r="F60" s="84"/>
      <c r="G60" s="85"/>
    </row>
    <row r="61" spans="1:7">
      <c r="A61" s="218" t="s">
        <v>56</v>
      </c>
      <c r="B61" s="219"/>
      <c r="C61" s="105"/>
      <c r="D61" s="263"/>
      <c r="E61" s="264"/>
      <c r="F61" s="84"/>
      <c r="G61" s="85"/>
    </row>
    <row r="62" spans="1:7">
      <c r="A62" s="218" t="s">
        <v>57</v>
      </c>
      <c r="B62" s="219"/>
      <c r="C62" s="105"/>
      <c r="D62" s="263"/>
      <c r="E62" s="264"/>
      <c r="F62" s="84"/>
      <c r="G62" s="85"/>
    </row>
    <row r="63" spans="1:7">
      <c r="A63" s="218" t="s">
        <v>58</v>
      </c>
      <c r="B63" s="219"/>
      <c r="C63" s="105"/>
      <c r="D63" s="263"/>
      <c r="E63" s="264"/>
      <c r="F63" s="84"/>
      <c r="G63" s="85"/>
    </row>
    <row r="64" spans="1:7">
      <c r="A64" s="218" t="s">
        <v>59</v>
      </c>
      <c r="B64" s="219"/>
      <c r="C64" s="105"/>
      <c r="D64" s="263"/>
      <c r="E64" s="264"/>
      <c r="F64" s="84"/>
      <c r="G64" s="85"/>
    </row>
    <row r="65" spans="1:7">
      <c r="A65" s="234" t="s">
        <v>61</v>
      </c>
      <c r="B65" s="235"/>
      <c r="C65" s="80"/>
      <c r="D65" s="265"/>
      <c r="E65" s="266"/>
      <c r="F65" s="84"/>
      <c r="G65" s="85"/>
    </row>
    <row r="66" spans="1:7">
      <c r="A66" s="218" t="s">
        <v>62</v>
      </c>
      <c r="B66" s="219"/>
      <c r="C66" s="105"/>
      <c r="D66" s="263"/>
      <c r="E66" s="264"/>
      <c r="F66" s="84"/>
      <c r="G66" s="85"/>
    </row>
    <row r="67" spans="1:7">
      <c r="A67" s="234" t="s">
        <v>9</v>
      </c>
      <c r="B67" s="235"/>
      <c r="C67" s="80"/>
      <c r="D67" s="265"/>
      <c r="E67" s="266"/>
      <c r="F67" s="84"/>
      <c r="G67" s="85"/>
    </row>
    <row r="68" spans="1:7" ht="15.75" thickBot="1">
      <c r="A68" s="220" t="s">
        <v>63</v>
      </c>
      <c r="B68" s="221"/>
      <c r="C68" s="221"/>
      <c r="D68" s="221"/>
      <c r="E68" s="221"/>
      <c r="F68" s="212">
        <f>SUM(D59:E67)</f>
        <v>0</v>
      </c>
      <c r="G68" s="213"/>
    </row>
    <row r="69" spans="1:7" ht="15.75" thickBot="1">
      <c r="A69" s="83"/>
      <c r="B69" s="84"/>
      <c r="C69" s="84"/>
      <c r="D69" s="84"/>
      <c r="E69" s="84"/>
      <c r="F69" s="84"/>
      <c r="G69" s="85"/>
    </row>
    <row r="70" spans="1:7">
      <c r="A70" s="243" t="s">
        <v>71</v>
      </c>
      <c r="B70" s="244"/>
      <c r="C70" s="244"/>
      <c r="D70" s="244"/>
      <c r="E70" s="244"/>
      <c r="F70" s="245"/>
      <c r="G70" s="85"/>
    </row>
    <row r="71" spans="1:7">
      <c r="A71" s="246"/>
      <c r="B71" s="247"/>
      <c r="C71" s="247"/>
      <c r="D71" s="247"/>
      <c r="E71" s="247"/>
      <c r="F71" s="248"/>
      <c r="G71" s="85"/>
    </row>
    <row r="72" spans="1:7" ht="26.25">
      <c r="A72" s="106" t="s">
        <v>64</v>
      </c>
      <c r="B72" s="107" t="s">
        <v>65</v>
      </c>
      <c r="C72" s="108" t="s">
        <v>66</v>
      </c>
      <c r="D72" s="109" t="s">
        <v>67</v>
      </c>
      <c r="E72" s="109" t="s">
        <v>68</v>
      </c>
      <c r="F72" s="110" t="s">
        <v>69</v>
      </c>
      <c r="G72" s="85"/>
    </row>
    <row r="73" spans="1:7" ht="15.75" thickBot="1">
      <c r="A73" s="111"/>
      <c r="B73" s="112" t="s">
        <v>70</v>
      </c>
      <c r="C73" s="116">
        <v>1.92</v>
      </c>
      <c r="D73" s="113"/>
      <c r="E73" s="114">
        <f>(C73*D73)</f>
        <v>0</v>
      </c>
      <c r="F73" s="115">
        <f>E73</f>
        <v>0</v>
      </c>
      <c r="G73" s="85"/>
    </row>
    <row r="74" spans="1:7" ht="15.75" thickBot="1">
      <c r="A74" s="249" t="s">
        <v>73</v>
      </c>
      <c r="B74" s="250"/>
      <c r="C74" s="250"/>
      <c r="D74" s="251"/>
      <c r="E74" s="252">
        <f>F73</f>
        <v>0</v>
      </c>
      <c r="F74" s="251"/>
      <c r="G74" s="85"/>
    </row>
    <row r="75" spans="1:7" ht="15.75" thickBot="1">
      <c r="A75" s="83"/>
      <c r="B75" s="84"/>
      <c r="C75" s="84"/>
      <c r="D75" s="84"/>
      <c r="E75" s="84"/>
      <c r="F75" s="84"/>
      <c r="G75" s="85"/>
    </row>
    <row r="76" spans="1:7">
      <c r="A76" s="229" t="s">
        <v>157</v>
      </c>
      <c r="B76" s="230"/>
      <c r="C76" s="230"/>
      <c r="D76" s="230"/>
      <c r="E76" s="230"/>
      <c r="F76" s="230"/>
      <c r="G76" s="231"/>
    </row>
    <row r="77" spans="1:7">
      <c r="A77" s="267" t="s">
        <v>60</v>
      </c>
      <c r="B77" s="268"/>
      <c r="C77" s="117" t="s">
        <v>16</v>
      </c>
      <c r="D77" s="216" t="s">
        <v>17</v>
      </c>
      <c r="E77" s="217"/>
      <c r="F77" s="84"/>
      <c r="G77" s="85"/>
    </row>
    <row r="78" spans="1:7" ht="16.5" customHeight="1">
      <c r="A78" s="281" t="s">
        <v>158</v>
      </c>
      <c r="B78" s="281"/>
      <c r="C78" s="105"/>
      <c r="D78" s="282"/>
      <c r="E78" s="282"/>
      <c r="F78" s="84"/>
      <c r="G78" s="85"/>
    </row>
    <row r="79" spans="1:7" ht="15" customHeight="1">
      <c r="A79" s="281" t="s">
        <v>159</v>
      </c>
      <c r="B79" s="281"/>
      <c r="C79" s="118"/>
      <c r="D79" s="284"/>
      <c r="E79" s="277"/>
      <c r="F79" s="84"/>
      <c r="G79" s="85"/>
    </row>
    <row r="80" spans="1:7" ht="15" customHeight="1">
      <c r="A80" s="281" t="s">
        <v>160</v>
      </c>
      <c r="B80" s="281"/>
      <c r="C80" s="118"/>
      <c r="D80" s="284"/>
      <c r="E80" s="277"/>
      <c r="F80" s="84"/>
      <c r="G80" s="85"/>
    </row>
    <row r="81" spans="1:7" ht="15" customHeight="1">
      <c r="A81" s="281" t="s">
        <v>161</v>
      </c>
      <c r="B81" s="281"/>
      <c r="C81" s="118"/>
      <c r="D81" s="284"/>
      <c r="E81" s="277"/>
      <c r="F81" s="84"/>
      <c r="G81" s="85"/>
    </row>
    <row r="82" spans="1:7" ht="15" customHeight="1">
      <c r="A82" s="281" t="s">
        <v>162</v>
      </c>
      <c r="B82" s="281"/>
      <c r="C82" s="118"/>
      <c r="D82" s="284"/>
      <c r="E82" s="277"/>
      <c r="F82" s="84"/>
      <c r="G82" s="85"/>
    </row>
    <row r="83" spans="1:7" ht="15.75" customHeight="1" thickBot="1">
      <c r="A83" s="283" t="s">
        <v>163</v>
      </c>
      <c r="B83" s="283"/>
      <c r="C83" s="120"/>
      <c r="D83" s="225"/>
      <c r="E83" s="226"/>
      <c r="F83" s="84"/>
      <c r="G83" s="85"/>
    </row>
    <row r="84" spans="1:7" ht="15.75" customHeight="1" thickBot="1">
      <c r="A84" s="210" t="s">
        <v>164</v>
      </c>
      <c r="B84" s="211"/>
      <c r="C84" s="211"/>
      <c r="D84" s="211"/>
      <c r="E84" s="211"/>
      <c r="F84" s="214">
        <f>SUM(D78:E83)</f>
        <v>0</v>
      </c>
      <c r="G84" s="215"/>
    </row>
    <row r="85" spans="1:7" s="64" customFormat="1" ht="15.75" customHeight="1" thickBot="1">
      <c r="A85" s="119"/>
      <c r="B85" s="119"/>
      <c r="C85" s="84"/>
      <c r="D85" s="84"/>
      <c r="E85" s="84"/>
      <c r="F85" s="84"/>
      <c r="G85" s="84"/>
    </row>
    <row r="86" spans="1:7" ht="15.75" thickBot="1">
      <c r="A86" s="210" t="s">
        <v>75</v>
      </c>
      <c r="B86" s="211"/>
      <c r="C86" s="211"/>
      <c r="D86" s="211"/>
      <c r="E86" s="211"/>
      <c r="F86" s="214">
        <f>SUM(F55,F68,E74,F84)</f>
        <v>0</v>
      </c>
      <c r="G86" s="215"/>
    </row>
    <row r="87" spans="1:7" ht="15.75" thickBot="1">
      <c r="A87" s="210" t="s">
        <v>128</v>
      </c>
      <c r="B87" s="211"/>
      <c r="C87" s="211"/>
      <c r="D87" s="211"/>
      <c r="E87" s="222"/>
      <c r="F87" s="223">
        <f>(F86/20)*200</f>
        <v>0</v>
      </c>
      <c r="G87" s="224"/>
    </row>
    <row r="88" spans="1:7" ht="15.75" thickBot="1">
      <c r="A88" s="210" t="s">
        <v>74</v>
      </c>
      <c r="B88" s="211"/>
      <c r="C88" s="211"/>
      <c r="D88" s="211"/>
      <c r="E88" s="211"/>
      <c r="F88" s="214">
        <f>(F87/600)</f>
        <v>0</v>
      </c>
      <c r="G88" s="215"/>
    </row>
  </sheetData>
  <mergeCells count="129">
    <mergeCell ref="A47:B47"/>
    <mergeCell ref="A46:F46"/>
    <mergeCell ref="D41:E41"/>
    <mergeCell ref="D42:E42"/>
    <mergeCell ref="A84:E84"/>
    <mergeCell ref="F84:G84"/>
    <mergeCell ref="A76:G76"/>
    <mergeCell ref="A77:B77"/>
    <mergeCell ref="D77:E77"/>
    <mergeCell ref="A78:B78"/>
    <mergeCell ref="D78:E78"/>
    <mergeCell ref="A79:B79"/>
    <mergeCell ref="A80:B80"/>
    <mergeCell ref="A81:B81"/>
    <mergeCell ref="A82:B82"/>
    <mergeCell ref="A83:B83"/>
    <mergeCell ref="D79:E79"/>
    <mergeCell ref="D80:E80"/>
    <mergeCell ref="D81:E81"/>
    <mergeCell ref="D82:E82"/>
    <mergeCell ref="E48:F48"/>
    <mergeCell ref="E49:F49"/>
    <mergeCell ref="E50:F50"/>
    <mergeCell ref="E51:F51"/>
    <mergeCell ref="A17:B17"/>
    <mergeCell ref="A18:B18"/>
    <mergeCell ref="A30:B30"/>
    <mergeCell ref="A19:B19"/>
    <mergeCell ref="A20:B20"/>
    <mergeCell ref="A43:B43"/>
    <mergeCell ref="D43:E43"/>
    <mergeCell ref="A44:B44"/>
    <mergeCell ref="D44:E44"/>
    <mergeCell ref="D18:E18"/>
    <mergeCell ref="D19:E19"/>
    <mergeCell ref="D20:E20"/>
    <mergeCell ref="D21:E21"/>
    <mergeCell ref="D22:E22"/>
    <mergeCell ref="A37:B37"/>
    <mergeCell ref="A38:B38"/>
    <mergeCell ref="A26:B26"/>
    <mergeCell ref="A27:B27"/>
    <mergeCell ref="A28:B28"/>
    <mergeCell ref="A29:B29"/>
    <mergeCell ref="A4:G4"/>
    <mergeCell ref="A5:G5"/>
    <mergeCell ref="A39:B39"/>
    <mergeCell ref="A40:B40"/>
    <mergeCell ref="A41:B41"/>
    <mergeCell ref="A16:B16"/>
    <mergeCell ref="A14:B14"/>
    <mergeCell ref="D14:E14"/>
    <mergeCell ref="D16:E16"/>
    <mergeCell ref="A11:F11"/>
    <mergeCell ref="A21:B21"/>
    <mergeCell ref="A22:B22"/>
    <mergeCell ref="A23:B23"/>
    <mergeCell ref="A24:B24"/>
    <mergeCell ref="D38:E38"/>
    <mergeCell ref="D39:E39"/>
    <mergeCell ref="D40:E40"/>
    <mergeCell ref="D29:E29"/>
    <mergeCell ref="D30:E30"/>
    <mergeCell ref="D31:E31"/>
    <mergeCell ref="A31:B31"/>
    <mergeCell ref="A32:B32"/>
    <mergeCell ref="A33:B33"/>
    <mergeCell ref="A34:B34"/>
    <mergeCell ref="A1:G1"/>
    <mergeCell ref="A70:F71"/>
    <mergeCell ref="A74:D74"/>
    <mergeCell ref="E74:F74"/>
    <mergeCell ref="A2:G2"/>
    <mergeCell ref="A3:G3"/>
    <mergeCell ref="A53:D53"/>
    <mergeCell ref="E47:F47"/>
    <mergeCell ref="A66:B66"/>
    <mergeCell ref="D66:E66"/>
    <mergeCell ref="A67:B67"/>
    <mergeCell ref="D67:E67"/>
    <mergeCell ref="A65:B65"/>
    <mergeCell ref="A58:B58"/>
    <mergeCell ref="D59:E59"/>
    <mergeCell ref="D60:E60"/>
    <mergeCell ref="D61:E61"/>
    <mergeCell ref="D62:E62"/>
    <mergeCell ref="D63:E63"/>
    <mergeCell ref="D64:E64"/>
    <mergeCell ref="D65:E65"/>
    <mergeCell ref="D23:E23"/>
    <mergeCell ref="D24:E24"/>
    <mergeCell ref="D26:E26"/>
    <mergeCell ref="A88:E88"/>
    <mergeCell ref="F88:G88"/>
    <mergeCell ref="A68:E68"/>
    <mergeCell ref="A87:E87"/>
    <mergeCell ref="F87:G87"/>
    <mergeCell ref="D83:E83"/>
    <mergeCell ref="A13:E13"/>
    <mergeCell ref="D36:E36"/>
    <mergeCell ref="D37:E37"/>
    <mergeCell ref="A55:E55"/>
    <mergeCell ref="A57:G57"/>
    <mergeCell ref="A51:B51"/>
    <mergeCell ref="A52:B52"/>
    <mergeCell ref="A48:B48"/>
    <mergeCell ref="A49:B49"/>
    <mergeCell ref="A50:B50"/>
    <mergeCell ref="D32:E32"/>
    <mergeCell ref="D33:E33"/>
    <mergeCell ref="D34:E34"/>
    <mergeCell ref="D27:E27"/>
    <mergeCell ref="A42:B42"/>
    <mergeCell ref="A36:B36"/>
    <mergeCell ref="D28:E28"/>
    <mergeCell ref="D17:E17"/>
    <mergeCell ref="E52:F52"/>
    <mergeCell ref="E53:F53"/>
    <mergeCell ref="A86:E86"/>
    <mergeCell ref="F55:G55"/>
    <mergeCell ref="F68:G68"/>
    <mergeCell ref="F86:G86"/>
    <mergeCell ref="D58:E58"/>
    <mergeCell ref="A59:B59"/>
    <mergeCell ref="A60:B60"/>
    <mergeCell ref="A61:B61"/>
    <mergeCell ref="A62:B62"/>
    <mergeCell ref="A63:B63"/>
    <mergeCell ref="A64:B64"/>
  </mergeCells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174"/>
  <sheetViews>
    <sheetView topLeftCell="A161" workbookViewId="0">
      <selection activeCell="G12" sqref="G12"/>
    </sheetView>
  </sheetViews>
  <sheetFormatPr defaultRowHeight="15"/>
  <cols>
    <col min="1" max="1" width="17.28515625" style="15" customWidth="1"/>
    <col min="2" max="2" width="16.42578125" style="15" customWidth="1"/>
    <col min="3" max="3" width="11.7109375" style="15" customWidth="1"/>
    <col min="4" max="4" width="11.5703125" style="15" customWidth="1"/>
    <col min="5" max="5" width="11.85546875" style="15" customWidth="1"/>
    <col min="6" max="6" width="15.140625" style="15" customWidth="1"/>
    <col min="7" max="7" width="16.42578125" style="15" customWidth="1"/>
  </cols>
  <sheetData>
    <row r="1" spans="1:7" ht="19.5" customHeight="1" thickBot="1">
      <c r="A1" s="240" t="s">
        <v>156</v>
      </c>
      <c r="B1" s="241"/>
      <c r="C1" s="241"/>
      <c r="D1" s="241"/>
      <c r="E1" s="241"/>
      <c r="F1" s="241"/>
      <c r="G1" s="242"/>
    </row>
    <row r="2" spans="1:7" ht="15.75" thickBot="1">
      <c r="A2" s="311" t="s">
        <v>76</v>
      </c>
      <c r="B2" s="312"/>
      <c r="C2" s="312"/>
      <c r="D2" s="312"/>
      <c r="E2" s="312"/>
      <c r="F2" s="312"/>
      <c r="G2" s="313"/>
    </row>
    <row r="3" spans="1:7" ht="18.75" customHeight="1" thickBot="1">
      <c r="A3" s="314" t="s">
        <v>78</v>
      </c>
      <c r="B3" s="315"/>
      <c r="C3" s="315"/>
      <c r="D3" s="315"/>
      <c r="E3" s="315"/>
      <c r="F3" s="315"/>
      <c r="G3" s="316"/>
    </row>
    <row r="4" spans="1:7">
      <c r="A4" s="317" t="s">
        <v>0</v>
      </c>
      <c r="B4" s="318"/>
      <c r="C4" s="318"/>
      <c r="D4" s="318"/>
      <c r="E4" s="318"/>
      <c r="F4" s="318"/>
      <c r="G4" s="319"/>
    </row>
    <row r="5" spans="1:7">
      <c r="A5" s="320" t="s">
        <v>13</v>
      </c>
      <c r="B5" s="321"/>
      <c r="C5" s="321"/>
      <c r="D5" s="321"/>
      <c r="E5" s="321"/>
      <c r="F5" s="321"/>
      <c r="G5" s="322"/>
    </row>
    <row r="6" spans="1:7" ht="30">
      <c r="A6" s="4" t="s">
        <v>11</v>
      </c>
      <c r="B6" s="2" t="s">
        <v>4</v>
      </c>
      <c r="C6" s="2" t="s">
        <v>10</v>
      </c>
      <c r="D6" s="8" t="s">
        <v>7</v>
      </c>
      <c r="E6" s="8" t="s">
        <v>8</v>
      </c>
      <c r="F6" s="8" t="s">
        <v>9</v>
      </c>
      <c r="G6" s="9" t="s">
        <v>6</v>
      </c>
    </row>
    <row r="7" spans="1:7">
      <c r="A7" s="5" t="s">
        <v>1</v>
      </c>
      <c r="B7" s="1"/>
      <c r="C7" s="1"/>
      <c r="D7" s="14"/>
      <c r="E7" s="14"/>
      <c r="F7" s="14"/>
      <c r="G7" s="18"/>
    </row>
    <row r="8" spans="1:7">
      <c r="A8" s="5" t="s">
        <v>2</v>
      </c>
      <c r="B8" s="1"/>
      <c r="C8" s="1"/>
      <c r="D8" s="14"/>
      <c r="E8" s="14"/>
      <c r="F8" s="14"/>
      <c r="G8" s="18"/>
    </row>
    <row r="9" spans="1:7">
      <c r="A9" s="5" t="s">
        <v>3</v>
      </c>
      <c r="B9" s="1"/>
      <c r="C9" s="1"/>
      <c r="D9" s="14"/>
      <c r="E9" s="14"/>
      <c r="F9" s="14"/>
      <c r="G9" s="18"/>
    </row>
    <row r="10" spans="1:7">
      <c r="A10" s="5" t="s">
        <v>9</v>
      </c>
      <c r="B10" s="1"/>
      <c r="C10" s="1"/>
      <c r="D10" s="14"/>
      <c r="E10" s="14"/>
      <c r="F10" s="14"/>
      <c r="G10" s="18"/>
    </row>
    <row r="11" spans="1:7">
      <c r="A11" s="323" t="s">
        <v>12</v>
      </c>
      <c r="B11" s="324"/>
      <c r="C11" s="324"/>
      <c r="D11" s="324"/>
      <c r="E11" s="324"/>
      <c r="F11" s="325"/>
      <c r="G11" s="17">
        <f>SUM(G7:G10)</f>
        <v>0</v>
      </c>
    </row>
    <row r="12" spans="1:7">
      <c r="A12" s="10"/>
      <c r="B12" s="11"/>
      <c r="C12" s="11"/>
      <c r="D12" s="11"/>
      <c r="E12" s="11"/>
      <c r="F12" s="11"/>
      <c r="G12" s="12"/>
    </row>
    <row r="13" spans="1:7">
      <c r="A13" s="299" t="s">
        <v>15</v>
      </c>
      <c r="B13" s="300"/>
      <c r="C13" s="300"/>
      <c r="D13" s="300"/>
      <c r="E13" s="300"/>
      <c r="F13" s="3"/>
      <c r="G13" s="6"/>
    </row>
    <row r="14" spans="1:7">
      <c r="A14" s="301" t="s">
        <v>14</v>
      </c>
      <c r="B14" s="302"/>
      <c r="C14" s="16" t="s">
        <v>16</v>
      </c>
      <c r="D14" s="303" t="s">
        <v>17</v>
      </c>
      <c r="E14" s="303"/>
      <c r="F14" s="11"/>
      <c r="G14" s="12"/>
    </row>
    <row r="15" spans="1:7">
      <c r="A15" s="19" t="s">
        <v>26</v>
      </c>
      <c r="B15" s="20"/>
      <c r="C15" s="20"/>
      <c r="D15" s="20"/>
      <c r="E15" s="21"/>
      <c r="F15" s="11"/>
      <c r="G15" s="12"/>
    </row>
    <row r="16" spans="1:7">
      <c r="A16" s="304" t="s">
        <v>18</v>
      </c>
      <c r="B16" s="305"/>
      <c r="C16" s="31"/>
      <c r="D16" s="306">
        <f>(C16*$G$11)</f>
        <v>0</v>
      </c>
      <c r="E16" s="306"/>
      <c r="F16" s="11"/>
      <c r="G16" s="12"/>
    </row>
    <row r="17" spans="1:7">
      <c r="A17" s="304" t="s">
        <v>19</v>
      </c>
      <c r="B17" s="305"/>
      <c r="C17" s="31"/>
      <c r="D17" s="306">
        <f t="shared" ref="D17:D23" si="0">(C17*$G$11)</f>
        <v>0</v>
      </c>
      <c r="E17" s="306"/>
      <c r="F17" s="11"/>
      <c r="G17" s="12"/>
    </row>
    <row r="18" spans="1:7">
      <c r="A18" s="304" t="s">
        <v>20</v>
      </c>
      <c r="B18" s="305"/>
      <c r="C18" s="31"/>
      <c r="D18" s="306">
        <f t="shared" si="0"/>
        <v>0</v>
      </c>
      <c r="E18" s="306"/>
      <c r="F18" s="11"/>
      <c r="G18" s="12"/>
    </row>
    <row r="19" spans="1:7">
      <c r="A19" s="304" t="s">
        <v>21</v>
      </c>
      <c r="B19" s="305"/>
      <c r="C19" s="31"/>
      <c r="D19" s="306">
        <f t="shared" si="0"/>
        <v>0</v>
      </c>
      <c r="E19" s="306"/>
      <c r="F19" s="11"/>
      <c r="G19" s="12"/>
    </row>
    <row r="20" spans="1:7">
      <c r="A20" s="304" t="s">
        <v>22</v>
      </c>
      <c r="B20" s="305"/>
      <c r="C20" s="31"/>
      <c r="D20" s="306">
        <f t="shared" si="0"/>
        <v>0</v>
      </c>
      <c r="E20" s="306"/>
      <c r="F20" s="11"/>
      <c r="G20" s="12"/>
    </row>
    <row r="21" spans="1:7">
      <c r="A21" s="304" t="s">
        <v>23</v>
      </c>
      <c r="B21" s="305"/>
      <c r="C21" s="31"/>
      <c r="D21" s="306">
        <f t="shared" si="0"/>
        <v>0</v>
      </c>
      <c r="E21" s="306"/>
      <c r="F21" s="11"/>
      <c r="G21" s="12"/>
    </row>
    <row r="22" spans="1:7">
      <c r="A22" s="304" t="s">
        <v>24</v>
      </c>
      <c r="B22" s="305"/>
      <c r="C22" s="31"/>
      <c r="D22" s="306">
        <f t="shared" si="0"/>
        <v>0</v>
      </c>
      <c r="E22" s="306"/>
      <c r="F22" s="11"/>
      <c r="G22" s="12"/>
    </row>
    <row r="23" spans="1:7">
      <c r="A23" s="304" t="s">
        <v>25</v>
      </c>
      <c r="B23" s="305"/>
      <c r="C23" s="31"/>
      <c r="D23" s="306">
        <f t="shared" si="0"/>
        <v>0</v>
      </c>
      <c r="E23" s="306"/>
      <c r="F23" s="11"/>
      <c r="G23" s="12"/>
    </row>
    <row r="24" spans="1:7">
      <c r="A24" s="309" t="s">
        <v>9</v>
      </c>
      <c r="B24" s="310"/>
      <c r="C24" s="31"/>
      <c r="D24" s="306">
        <f>(C24*$G$11)</f>
        <v>0</v>
      </c>
      <c r="E24" s="306"/>
      <c r="F24" s="11"/>
      <c r="G24" s="12"/>
    </row>
    <row r="25" spans="1:7">
      <c r="A25" s="22" t="s">
        <v>27</v>
      </c>
      <c r="B25" s="23"/>
      <c r="C25" s="32"/>
      <c r="D25" s="26"/>
      <c r="E25" s="27"/>
      <c r="F25" s="11"/>
      <c r="G25" s="12"/>
    </row>
    <row r="26" spans="1:7">
      <c r="A26" s="307" t="s">
        <v>28</v>
      </c>
      <c r="B26" s="308"/>
      <c r="C26" s="31"/>
      <c r="D26" s="306">
        <f>(C26*$G$11)</f>
        <v>0</v>
      </c>
      <c r="E26" s="306"/>
      <c r="F26" s="11"/>
      <c r="G26" s="12"/>
    </row>
    <row r="27" spans="1:7">
      <c r="A27" s="307" t="s">
        <v>29</v>
      </c>
      <c r="B27" s="308"/>
      <c r="C27" s="31"/>
      <c r="D27" s="306">
        <f t="shared" ref="D27:D34" si="1">(C27*$G$11)</f>
        <v>0</v>
      </c>
      <c r="E27" s="306"/>
      <c r="F27" s="11"/>
      <c r="G27" s="12"/>
    </row>
    <row r="28" spans="1:7">
      <c r="A28" s="307" t="s">
        <v>30</v>
      </c>
      <c r="B28" s="308"/>
      <c r="C28" s="31"/>
      <c r="D28" s="306">
        <f t="shared" si="1"/>
        <v>0</v>
      </c>
      <c r="E28" s="306"/>
      <c r="F28" s="11"/>
      <c r="G28" s="12"/>
    </row>
    <row r="29" spans="1:7">
      <c r="A29" s="307" t="s">
        <v>31</v>
      </c>
      <c r="B29" s="308"/>
      <c r="C29" s="31"/>
      <c r="D29" s="306">
        <f t="shared" si="1"/>
        <v>0</v>
      </c>
      <c r="E29" s="306"/>
      <c r="F29" s="11"/>
      <c r="G29" s="12"/>
    </row>
    <row r="30" spans="1:7">
      <c r="A30" s="307" t="s">
        <v>32</v>
      </c>
      <c r="B30" s="308"/>
      <c r="C30" s="31"/>
      <c r="D30" s="306">
        <f t="shared" si="1"/>
        <v>0</v>
      </c>
      <c r="E30" s="306"/>
      <c r="F30" s="11"/>
      <c r="G30" s="12"/>
    </row>
    <row r="31" spans="1:7">
      <c r="A31" s="326" t="s">
        <v>33</v>
      </c>
      <c r="B31" s="327"/>
      <c r="C31" s="31"/>
      <c r="D31" s="306">
        <f t="shared" si="1"/>
        <v>0</v>
      </c>
      <c r="E31" s="306"/>
      <c r="F31" s="11"/>
      <c r="G31" s="12"/>
    </row>
    <row r="32" spans="1:7">
      <c r="A32" s="307" t="s">
        <v>34</v>
      </c>
      <c r="B32" s="308"/>
      <c r="C32" s="31"/>
      <c r="D32" s="306">
        <f t="shared" si="1"/>
        <v>0</v>
      </c>
      <c r="E32" s="306"/>
      <c r="F32" s="11"/>
      <c r="G32" s="12"/>
    </row>
    <row r="33" spans="1:7">
      <c r="A33" s="307" t="s">
        <v>35</v>
      </c>
      <c r="B33" s="308"/>
      <c r="C33" s="31"/>
      <c r="D33" s="306">
        <f t="shared" si="1"/>
        <v>0</v>
      </c>
      <c r="E33" s="306"/>
      <c r="F33" s="11"/>
      <c r="G33" s="12"/>
    </row>
    <row r="34" spans="1:7">
      <c r="A34" s="309" t="s">
        <v>9</v>
      </c>
      <c r="B34" s="310"/>
      <c r="C34" s="31"/>
      <c r="D34" s="306">
        <f t="shared" si="1"/>
        <v>0</v>
      </c>
      <c r="E34" s="306"/>
      <c r="F34" s="11"/>
      <c r="G34" s="12"/>
    </row>
    <row r="35" spans="1:7">
      <c r="A35" s="24" t="s">
        <v>36</v>
      </c>
      <c r="B35" s="25"/>
      <c r="C35" s="25"/>
      <c r="D35" s="28"/>
      <c r="E35" s="29"/>
      <c r="F35" s="11"/>
      <c r="G35" s="12"/>
    </row>
    <row r="36" spans="1:7">
      <c r="A36" s="307" t="s">
        <v>37</v>
      </c>
      <c r="B36" s="308"/>
      <c r="C36" s="31"/>
      <c r="D36" s="306">
        <f>(C36*$G$11)</f>
        <v>0</v>
      </c>
      <c r="E36" s="306"/>
      <c r="F36" s="11"/>
      <c r="G36" s="12"/>
    </row>
    <row r="37" spans="1:7">
      <c r="A37" s="307" t="s">
        <v>38</v>
      </c>
      <c r="B37" s="308"/>
      <c r="C37" s="31"/>
      <c r="D37" s="306">
        <f t="shared" ref="D37:D43" si="2">(C37*$G$11)</f>
        <v>0</v>
      </c>
      <c r="E37" s="306"/>
      <c r="F37" s="11"/>
      <c r="G37" s="12"/>
    </row>
    <row r="38" spans="1:7" ht="27.75" customHeight="1">
      <c r="A38" s="328" t="s">
        <v>39</v>
      </c>
      <c r="B38" s="329"/>
      <c r="C38" s="31"/>
      <c r="D38" s="306">
        <f t="shared" si="2"/>
        <v>0</v>
      </c>
      <c r="E38" s="306"/>
      <c r="F38" s="11"/>
      <c r="G38" s="12"/>
    </row>
    <row r="39" spans="1:7" ht="28.5" customHeight="1">
      <c r="A39" s="328" t="s">
        <v>40</v>
      </c>
      <c r="B39" s="329"/>
      <c r="C39" s="31"/>
      <c r="D39" s="306">
        <f t="shared" si="2"/>
        <v>0</v>
      </c>
      <c r="E39" s="306"/>
      <c r="F39" s="11"/>
      <c r="G39" s="12"/>
    </row>
    <row r="40" spans="1:7" ht="27.75" customHeight="1">
      <c r="A40" s="328" t="s">
        <v>41</v>
      </c>
      <c r="B40" s="329"/>
      <c r="C40" s="31"/>
      <c r="D40" s="306">
        <f t="shared" si="2"/>
        <v>0</v>
      </c>
      <c r="E40" s="306"/>
      <c r="F40" s="11"/>
      <c r="G40" s="12"/>
    </row>
    <row r="41" spans="1:7" ht="28.5" customHeight="1">
      <c r="A41" s="328" t="s">
        <v>42</v>
      </c>
      <c r="B41" s="329"/>
      <c r="C41" s="31"/>
      <c r="D41" s="306">
        <f t="shared" si="2"/>
        <v>0</v>
      </c>
      <c r="E41" s="306"/>
      <c r="F41" s="11"/>
      <c r="G41" s="12"/>
    </row>
    <row r="42" spans="1:7" ht="30.75" customHeight="1">
      <c r="A42" s="328" t="s">
        <v>43</v>
      </c>
      <c r="B42" s="329"/>
      <c r="C42" s="31"/>
      <c r="D42" s="306">
        <f>(C42*$G$11)</f>
        <v>0</v>
      </c>
      <c r="E42" s="306"/>
      <c r="F42" s="11"/>
      <c r="G42" s="12"/>
    </row>
    <row r="43" spans="1:7">
      <c r="A43" s="330" t="s">
        <v>9</v>
      </c>
      <c r="B43" s="331"/>
      <c r="C43" s="31"/>
      <c r="D43" s="306">
        <f t="shared" si="2"/>
        <v>0</v>
      </c>
      <c r="E43" s="306"/>
      <c r="F43" s="11"/>
      <c r="G43" s="12"/>
    </row>
    <row r="44" spans="1:7">
      <c r="A44" s="332" t="s">
        <v>44</v>
      </c>
      <c r="B44" s="333"/>
      <c r="C44" s="33"/>
      <c r="D44" s="306">
        <f>SUM(D16:E43)</f>
        <v>0</v>
      </c>
      <c r="E44" s="306"/>
      <c r="F44" s="11"/>
      <c r="G44" s="12"/>
    </row>
    <row r="45" spans="1:7">
      <c r="A45" s="10"/>
      <c r="B45" s="11"/>
      <c r="C45" s="11"/>
      <c r="D45" s="11"/>
      <c r="E45" s="11"/>
      <c r="F45" s="11"/>
      <c r="G45" s="12"/>
    </row>
    <row r="46" spans="1:7">
      <c r="A46" s="334" t="s">
        <v>45</v>
      </c>
      <c r="B46" s="335"/>
      <c r="C46" s="335"/>
      <c r="D46" s="335"/>
      <c r="E46" s="335"/>
      <c r="F46" s="335"/>
      <c r="G46" s="12"/>
    </row>
    <row r="47" spans="1:7">
      <c r="A47" s="301" t="s">
        <v>46</v>
      </c>
      <c r="B47" s="302"/>
      <c r="C47" s="13" t="s">
        <v>5</v>
      </c>
      <c r="D47" s="14" t="s">
        <v>77</v>
      </c>
      <c r="E47" s="302" t="s">
        <v>6</v>
      </c>
      <c r="F47" s="302"/>
      <c r="G47" s="12"/>
    </row>
    <row r="48" spans="1:7">
      <c r="A48" s="304" t="s">
        <v>47</v>
      </c>
      <c r="B48" s="305"/>
      <c r="C48" s="30"/>
      <c r="D48" s="14"/>
      <c r="E48" s="306">
        <f>(D48*C48)</f>
        <v>0</v>
      </c>
      <c r="F48" s="306"/>
      <c r="G48" s="12"/>
    </row>
    <row r="49" spans="1:7">
      <c r="A49" s="304" t="s">
        <v>48</v>
      </c>
      <c r="B49" s="305"/>
      <c r="C49" s="30"/>
      <c r="D49" s="14"/>
      <c r="E49" s="306">
        <f t="shared" ref="E49:E52" si="3">(D49*C49)</f>
        <v>0</v>
      </c>
      <c r="F49" s="306"/>
      <c r="G49" s="12"/>
    </row>
    <row r="50" spans="1:7">
      <c r="A50" s="304" t="s">
        <v>49</v>
      </c>
      <c r="B50" s="305"/>
      <c r="C50" s="30"/>
      <c r="D50" s="14"/>
      <c r="E50" s="306">
        <f t="shared" si="3"/>
        <v>0</v>
      </c>
      <c r="F50" s="306"/>
      <c r="G50" s="12"/>
    </row>
    <row r="51" spans="1:7">
      <c r="A51" s="304" t="s">
        <v>50</v>
      </c>
      <c r="B51" s="305"/>
      <c r="C51" s="30"/>
      <c r="D51" s="14"/>
      <c r="E51" s="306">
        <f t="shared" si="3"/>
        <v>0</v>
      </c>
      <c r="F51" s="306"/>
      <c r="G51" s="12"/>
    </row>
    <row r="52" spans="1:7">
      <c r="A52" s="309" t="s">
        <v>9</v>
      </c>
      <c r="B52" s="310"/>
      <c r="C52" s="30"/>
      <c r="D52" s="14"/>
      <c r="E52" s="306">
        <f t="shared" si="3"/>
        <v>0</v>
      </c>
      <c r="F52" s="306"/>
      <c r="G52" s="12"/>
    </row>
    <row r="53" spans="1:7">
      <c r="A53" s="332" t="s">
        <v>51</v>
      </c>
      <c r="B53" s="343"/>
      <c r="C53" s="343"/>
      <c r="D53" s="333"/>
      <c r="E53" s="344">
        <f>SUM(E48:F52)</f>
        <v>0</v>
      </c>
      <c r="F53" s="344"/>
      <c r="G53" s="12"/>
    </row>
    <row r="54" spans="1:7">
      <c r="A54" s="10"/>
      <c r="B54" s="11"/>
      <c r="C54" s="11"/>
      <c r="D54" s="11"/>
      <c r="E54" s="11"/>
      <c r="F54" s="11"/>
      <c r="G54" s="12"/>
    </row>
    <row r="55" spans="1:7" ht="15.75" thickBot="1">
      <c r="A55" s="345" t="s">
        <v>52</v>
      </c>
      <c r="B55" s="346"/>
      <c r="C55" s="346"/>
      <c r="D55" s="346"/>
      <c r="E55" s="346"/>
      <c r="F55" s="347">
        <f>SUM(G11,D44,E53)</f>
        <v>0</v>
      </c>
      <c r="G55" s="348"/>
    </row>
    <row r="56" spans="1:7" ht="15.75" thickBot="1">
      <c r="A56" s="10"/>
      <c r="B56" s="11"/>
      <c r="C56" s="11"/>
      <c r="D56" s="11"/>
      <c r="E56" s="11"/>
      <c r="F56" s="11"/>
      <c r="G56" s="12"/>
    </row>
    <row r="57" spans="1:7">
      <c r="A57" s="317" t="s">
        <v>53</v>
      </c>
      <c r="B57" s="318"/>
      <c r="C57" s="318"/>
      <c r="D57" s="318"/>
      <c r="E57" s="318"/>
      <c r="F57" s="318"/>
      <c r="G57" s="319"/>
    </row>
    <row r="58" spans="1:7">
      <c r="A58" s="336" t="s">
        <v>60</v>
      </c>
      <c r="B58" s="337"/>
      <c r="C58" s="16" t="s">
        <v>16</v>
      </c>
      <c r="D58" s="338" t="s">
        <v>17</v>
      </c>
      <c r="E58" s="295"/>
      <c r="F58" s="11"/>
      <c r="G58" s="12"/>
    </row>
    <row r="59" spans="1:7">
      <c r="A59" s="339" t="s">
        <v>54</v>
      </c>
      <c r="B59" s="340"/>
      <c r="C59" s="7"/>
      <c r="D59" s="341"/>
      <c r="E59" s="342"/>
      <c r="F59" s="11"/>
      <c r="G59" s="12"/>
    </row>
    <row r="60" spans="1:7">
      <c r="A60" s="339" t="s">
        <v>55</v>
      </c>
      <c r="B60" s="340"/>
      <c r="C60" s="7"/>
      <c r="D60" s="341"/>
      <c r="E60" s="342"/>
      <c r="F60" s="11"/>
      <c r="G60" s="12"/>
    </row>
    <row r="61" spans="1:7">
      <c r="A61" s="339" t="s">
        <v>56</v>
      </c>
      <c r="B61" s="340"/>
      <c r="C61" s="7"/>
      <c r="D61" s="341"/>
      <c r="E61" s="342"/>
      <c r="F61" s="11"/>
      <c r="G61" s="12"/>
    </row>
    <row r="62" spans="1:7">
      <c r="A62" s="339" t="s">
        <v>57</v>
      </c>
      <c r="B62" s="340"/>
      <c r="C62" s="7"/>
      <c r="D62" s="341"/>
      <c r="E62" s="342"/>
      <c r="F62" s="11"/>
      <c r="G62" s="12"/>
    </row>
    <row r="63" spans="1:7">
      <c r="A63" s="339" t="s">
        <v>58</v>
      </c>
      <c r="B63" s="340"/>
      <c r="C63" s="7"/>
      <c r="D63" s="341"/>
      <c r="E63" s="342"/>
      <c r="F63" s="11"/>
      <c r="G63" s="12"/>
    </row>
    <row r="64" spans="1:7">
      <c r="A64" s="339" t="s">
        <v>59</v>
      </c>
      <c r="B64" s="340"/>
      <c r="C64" s="7"/>
      <c r="D64" s="341"/>
      <c r="E64" s="342"/>
      <c r="F64" s="11"/>
      <c r="G64" s="12"/>
    </row>
    <row r="65" spans="1:7">
      <c r="A65" s="309" t="s">
        <v>61</v>
      </c>
      <c r="B65" s="310"/>
      <c r="C65" s="14"/>
      <c r="D65" s="349"/>
      <c r="E65" s="350"/>
      <c r="F65" s="11"/>
      <c r="G65" s="12"/>
    </row>
    <row r="66" spans="1:7">
      <c r="A66" s="339" t="s">
        <v>62</v>
      </c>
      <c r="B66" s="340"/>
      <c r="C66" s="7"/>
      <c r="D66" s="341"/>
      <c r="E66" s="342"/>
      <c r="F66" s="11"/>
      <c r="G66" s="12"/>
    </row>
    <row r="67" spans="1:7">
      <c r="A67" s="309" t="s">
        <v>9</v>
      </c>
      <c r="B67" s="310"/>
      <c r="C67" s="14"/>
      <c r="D67" s="349"/>
      <c r="E67" s="350"/>
      <c r="F67" s="11"/>
      <c r="G67" s="12"/>
    </row>
    <row r="68" spans="1:7" ht="15.75" thickBot="1">
      <c r="A68" s="345" t="s">
        <v>63</v>
      </c>
      <c r="B68" s="346"/>
      <c r="C68" s="346"/>
      <c r="D68" s="346"/>
      <c r="E68" s="346"/>
      <c r="F68" s="347">
        <f>SUM(D59:E67)</f>
        <v>0</v>
      </c>
      <c r="G68" s="348"/>
    </row>
    <row r="69" spans="1:7" ht="15.75" thickBot="1">
      <c r="A69" s="50"/>
      <c r="B69" s="51"/>
      <c r="C69" s="51"/>
      <c r="D69" s="51"/>
      <c r="E69" s="51"/>
      <c r="F69" s="51"/>
      <c r="G69" s="52"/>
    </row>
    <row r="70" spans="1:7" ht="15" customHeight="1">
      <c r="A70" s="351" t="s">
        <v>112</v>
      </c>
      <c r="B70" s="352"/>
      <c r="C70" s="352"/>
      <c r="D70" s="352"/>
      <c r="E70" s="352"/>
      <c r="F70" s="353"/>
      <c r="G70" s="12"/>
    </row>
    <row r="71" spans="1:7">
      <c r="A71" s="354"/>
      <c r="B71" s="355"/>
      <c r="C71" s="355"/>
      <c r="D71" s="355"/>
      <c r="E71" s="355"/>
      <c r="F71" s="356"/>
      <c r="G71" s="12"/>
    </row>
    <row r="72" spans="1:7" ht="25.5" thickBot="1">
      <c r="A72" s="34" t="s">
        <v>64</v>
      </c>
      <c r="B72" s="35" t="s">
        <v>65</v>
      </c>
      <c r="C72" s="36" t="s">
        <v>66</v>
      </c>
      <c r="D72" s="37" t="s">
        <v>67</v>
      </c>
      <c r="E72" s="37" t="s">
        <v>68</v>
      </c>
      <c r="F72" s="38" t="s">
        <v>69</v>
      </c>
      <c r="G72" s="12"/>
    </row>
    <row r="73" spans="1:7" ht="15" customHeight="1">
      <c r="A73" s="285" t="s">
        <v>221</v>
      </c>
      <c r="B73" s="127" t="s">
        <v>166</v>
      </c>
      <c r="C73" s="188">
        <v>8.64</v>
      </c>
      <c r="D73" s="128"/>
      <c r="E73" s="129">
        <f t="shared" ref="E73:E89" si="4">(C73*D73)</f>
        <v>0</v>
      </c>
      <c r="F73" s="288">
        <f>SUM(E73:E90)</f>
        <v>0</v>
      </c>
      <c r="G73" s="12"/>
    </row>
    <row r="74" spans="1:7">
      <c r="A74" s="286"/>
      <c r="B74" s="130" t="s">
        <v>167</v>
      </c>
      <c r="C74" s="188">
        <v>10.16</v>
      </c>
      <c r="D74" s="128"/>
      <c r="E74" s="129">
        <f t="shared" si="4"/>
        <v>0</v>
      </c>
      <c r="F74" s="291"/>
      <c r="G74" s="12"/>
    </row>
    <row r="75" spans="1:7">
      <c r="A75" s="286"/>
      <c r="B75" s="130" t="s">
        <v>168</v>
      </c>
      <c r="C75" s="188">
        <v>0.24</v>
      </c>
      <c r="D75" s="128"/>
      <c r="E75" s="129">
        <f t="shared" si="4"/>
        <v>0</v>
      </c>
      <c r="F75" s="291"/>
      <c r="G75" s="12"/>
    </row>
    <row r="76" spans="1:7">
      <c r="A76" s="286"/>
      <c r="B76" s="130" t="s">
        <v>169</v>
      </c>
      <c r="C76" s="188">
        <v>4.8</v>
      </c>
      <c r="D76" s="128"/>
      <c r="E76" s="129">
        <f t="shared" si="4"/>
        <v>0</v>
      </c>
      <c r="F76" s="291"/>
      <c r="G76" s="12"/>
    </row>
    <row r="77" spans="1:7">
      <c r="A77" s="286"/>
      <c r="B77" s="130" t="s">
        <v>170</v>
      </c>
      <c r="C77" s="188">
        <v>7.2</v>
      </c>
      <c r="D77" s="128"/>
      <c r="E77" s="129">
        <f t="shared" si="4"/>
        <v>0</v>
      </c>
      <c r="F77" s="291"/>
      <c r="G77" s="12"/>
    </row>
    <row r="78" spans="1:7">
      <c r="A78" s="286"/>
      <c r="B78" s="130" t="s">
        <v>84</v>
      </c>
      <c r="C78" s="188">
        <v>0.08</v>
      </c>
      <c r="D78" s="128"/>
      <c r="E78" s="129">
        <f t="shared" si="4"/>
        <v>0</v>
      </c>
      <c r="F78" s="291"/>
      <c r="G78" s="12"/>
    </row>
    <row r="79" spans="1:7">
      <c r="A79" s="286"/>
      <c r="B79" s="130" t="s">
        <v>171</v>
      </c>
      <c r="C79" s="188">
        <v>1.44</v>
      </c>
      <c r="D79" s="128"/>
      <c r="E79" s="129">
        <f t="shared" si="4"/>
        <v>0</v>
      </c>
      <c r="F79" s="291"/>
      <c r="G79" s="12"/>
    </row>
    <row r="80" spans="1:7">
      <c r="A80" s="286"/>
      <c r="B80" s="130" t="s">
        <v>79</v>
      </c>
      <c r="C80" s="188">
        <v>38.64</v>
      </c>
      <c r="D80" s="128"/>
      <c r="E80" s="129">
        <f t="shared" si="4"/>
        <v>0</v>
      </c>
      <c r="F80" s="291"/>
      <c r="G80" s="12"/>
    </row>
    <row r="81" spans="1:7">
      <c r="A81" s="286"/>
      <c r="B81" s="130" t="s">
        <v>172</v>
      </c>
      <c r="C81" s="188">
        <v>6.53</v>
      </c>
      <c r="D81" s="128"/>
      <c r="E81" s="129">
        <f t="shared" si="4"/>
        <v>0</v>
      </c>
      <c r="F81" s="291"/>
      <c r="G81" s="12"/>
    </row>
    <row r="82" spans="1:7">
      <c r="A82" s="286"/>
      <c r="B82" s="130" t="s">
        <v>173</v>
      </c>
      <c r="C82" s="188">
        <v>3.6</v>
      </c>
      <c r="D82" s="128"/>
      <c r="E82" s="129">
        <f t="shared" si="4"/>
        <v>0</v>
      </c>
      <c r="F82" s="291"/>
      <c r="G82" s="12"/>
    </row>
    <row r="83" spans="1:7">
      <c r="A83" s="286"/>
      <c r="B83" s="130" t="s">
        <v>85</v>
      </c>
      <c r="C83" s="188">
        <v>6.85</v>
      </c>
      <c r="D83" s="128"/>
      <c r="E83" s="129">
        <f t="shared" si="4"/>
        <v>0</v>
      </c>
      <c r="F83" s="291"/>
      <c r="G83" s="12"/>
    </row>
    <row r="84" spans="1:7">
      <c r="A84" s="286"/>
      <c r="B84" s="130" t="s">
        <v>174</v>
      </c>
      <c r="C84" s="189">
        <v>168</v>
      </c>
      <c r="D84" s="128"/>
      <c r="E84" s="129">
        <f t="shared" si="4"/>
        <v>0</v>
      </c>
      <c r="F84" s="291"/>
      <c r="G84" s="12"/>
    </row>
    <row r="85" spans="1:7">
      <c r="A85" s="286"/>
      <c r="B85" s="130" t="s">
        <v>87</v>
      </c>
      <c r="C85" s="188">
        <v>1.6</v>
      </c>
      <c r="D85" s="128"/>
      <c r="E85" s="129">
        <f t="shared" si="4"/>
        <v>0</v>
      </c>
      <c r="F85" s="291"/>
      <c r="G85" s="12"/>
    </row>
    <row r="86" spans="1:7">
      <c r="A86" s="286"/>
      <c r="B86" s="130" t="s">
        <v>175</v>
      </c>
      <c r="C86" s="188">
        <v>6</v>
      </c>
      <c r="D86" s="128"/>
      <c r="E86" s="129">
        <f t="shared" si="4"/>
        <v>0</v>
      </c>
      <c r="F86" s="291"/>
      <c r="G86" s="12"/>
    </row>
    <row r="87" spans="1:7">
      <c r="A87" s="286"/>
      <c r="B87" s="131" t="s">
        <v>103</v>
      </c>
      <c r="C87" s="188">
        <v>17.39</v>
      </c>
      <c r="D87" s="128"/>
      <c r="E87" s="129">
        <f t="shared" si="4"/>
        <v>0</v>
      </c>
      <c r="F87" s="291"/>
      <c r="G87" s="12"/>
    </row>
    <row r="88" spans="1:7">
      <c r="A88" s="286"/>
      <c r="B88" s="131" t="s">
        <v>176</v>
      </c>
      <c r="C88" s="188">
        <v>4.8</v>
      </c>
      <c r="D88" s="128"/>
      <c r="E88" s="129">
        <f t="shared" si="4"/>
        <v>0</v>
      </c>
      <c r="F88" s="291"/>
      <c r="G88" s="12"/>
    </row>
    <row r="89" spans="1:7">
      <c r="A89" s="286"/>
      <c r="B89" s="131" t="s">
        <v>88</v>
      </c>
      <c r="C89" s="188">
        <v>0.1</v>
      </c>
      <c r="D89" s="128"/>
      <c r="E89" s="129">
        <f t="shared" si="4"/>
        <v>0</v>
      </c>
      <c r="F89" s="291"/>
      <c r="G89" s="12"/>
    </row>
    <row r="90" spans="1:7">
      <c r="A90" s="286"/>
      <c r="B90" s="131" t="s">
        <v>83</v>
      </c>
      <c r="C90" s="188">
        <v>0.04</v>
      </c>
      <c r="D90" s="128"/>
      <c r="E90" s="129">
        <f>(C90*D90)</f>
        <v>0</v>
      </c>
      <c r="F90" s="291"/>
      <c r="G90" s="12"/>
    </row>
    <row r="91" spans="1:7" ht="15.75" thickBot="1">
      <c r="A91" s="287"/>
      <c r="B91" s="182"/>
      <c r="C91" s="183"/>
      <c r="D91" s="183"/>
      <c r="E91" s="184"/>
      <c r="F91" s="292"/>
      <c r="G91" s="12"/>
    </row>
    <row r="92" spans="1:7" ht="36" customHeight="1">
      <c r="A92" s="285" t="s">
        <v>222</v>
      </c>
      <c r="B92" s="127" t="s">
        <v>166</v>
      </c>
      <c r="C92" s="188">
        <v>4.9000000000000004</v>
      </c>
      <c r="D92" s="132"/>
      <c r="E92" s="133">
        <f>(C92*D92)</f>
        <v>0</v>
      </c>
      <c r="F92" s="357">
        <f>SUM(E92:E110)</f>
        <v>0</v>
      </c>
      <c r="G92" s="12"/>
    </row>
    <row r="93" spans="1:7">
      <c r="A93" s="286"/>
      <c r="B93" s="130" t="s">
        <v>167</v>
      </c>
      <c r="C93" s="188">
        <v>5.76</v>
      </c>
      <c r="D93" s="132"/>
      <c r="E93" s="133">
        <f t="shared" ref="E93:E109" si="5">(C93*D93)</f>
        <v>0</v>
      </c>
      <c r="F93" s="358"/>
      <c r="G93" s="12"/>
    </row>
    <row r="94" spans="1:7">
      <c r="A94" s="286"/>
      <c r="B94" s="130" t="s">
        <v>168</v>
      </c>
      <c r="C94" s="188">
        <v>0.14000000000000001</v>
      </c>
      <c r="D94" s="132"/>
      <c r="E94" s="133">
        <f t="shared" si="5"/>
        <v>0</v>
      </c>
      <c r="F94" s="358"/>
      <c r="G94" s="12"/>
    </row>
    <row r="95" spans="1:7">
      <c r="A95" s="286"/>
      <c r="B95" s="130" t="s">
        <v>169</v>
      </c>
      <c r="C95" s="188">
        <v>2.72</v>
      </c>
      <c r="D95" s="128"/>
      <c r="E95" s="133">
        <f t="shared" si="5"/>
        <v>0</v>
      </c>
      <c r="F95" s="358"/>
      <c r="G95" s="12"/>
    </row>
    <row r="96" spans="1:7">
      <c r="A96" s="286"/>
      <c r="B96" s="130" t="s">
        <v>170</v>
      </c>
      <c r="C96" s="188">
        <v>4.08</v>
      </c>
      <c r="D96" s="128"/>
      <c r="E96" s="133">
        <f t="shared" si="5"/>
        <v>0</v>
      </c>
      <c r="F96" s="358"/>
      <c r="G96" s="12"/>
    </row>
    <row r="97" spans="1:7">
      <c r="A97" s="286"/>
      <c r="B97" s="130" t="s">
        <v>84</v>
      </c>
      <c r="C97" s="188">
        <v>2.72</v>
      </c>
      <c r="D97" s="128"/>
      <c r="E97" s="133">
        <f t="shared" si="5"/>
        <v>0</v>
      </c>
      <c r="F97" s="358"/>
      <c r="G97" s="12"/>
    </row>
    <row r="98" spans="1:7">
      <c r="A98" s="286"/>
      <c r="B98" s="130" t="s">
        <v>171</v>
      </c>
      <c r="C98" s="188">
        <v>0.82</v>
      </c>
      <c r="D98" s="128"/>
      <c r="E98" s="133">
        <f t="shared" si="5"/>
        <v>0</v>
      </c>
      <c r="F98" s="358"/>
      <c r="G98" s="12"/>
    </row>
    <row r="99" spans="1:7">
      <c r="A99" s="286"/>
      <c r="B99" s="130" t="s">
        <v>177</v>
      </c>
      <c r="C99" s="188">
        <v>43.52</v>
      </c>
      <c r="D99" s="132"/>
      <c r="E99" s="133">
        <f t="shared" si="5"/>
        <v>0</v>
      </c>
      <c r="F99" s="358"/>
      <c r="G99" s="12"/>
    </row>
    <row r="100" spans="1:7">
      <c r="A100" s="286"/>
      <c r="B100" s="130" t="s">
        <v>172</v>
      </c>
      <c r="C100" s="188">
        <v>3.7</v>
      </c>
      <c r="D100" s="132"/>
      <c r="E100" s="133">
        <f t="shared" si="5"/>
        <v>0</v>
      </c>
      <c r="F100" s="358"/>
      <c r="G100" s="12"/>
    </row>
    <row r="101" spans="1:7">
      <c r="A101" s="286"/>
      <c r="B101" s="130" t="s">
        <v>173</v>
      </c>
      <c r="C101" s="188">
        <v>2.04</v>
      </c>
      <c r="D101" s="132"/>
      <c r="E101" s="133">
        <f t="shared" si="5"/>
        <v>0</v>
      </c>
      <c r="F101" s="358"/>
      <c r="G101" s="12"/>
    </row>
    <row r="102" spans="1:7">
      <c r="A102" s="286"/>
      <c r="B102" s="130" t="s">
        <v>85</v>
      </c>
      <c r="C102" s="188">
        <v>3.88</v>
      </c>
      <c r="D102" s="132"/>
      <c r="E102" s="133">
        <f t="shared" si="5"/>
        <v>0</v>
      </c>
      <c r="F102" s="358"/>
      <c r="G102" s="12"/>
    </row>
    <row r="103" spans="1:7">
      <c r="A103" s="286"/>
      <c r="B103" s="130" t="s">
        <v>174</v>
      </c>
      <c r="C103" s="189">
        <v>95</v>
      </c>
      <c r="D103" s="132"/>
      <c r="E103" s="133">
        <f t="shared" si="5"/>
        <v>0</v>
      </c>
      <c r="F103" s="358"/>
      <c r="G103" s="12"/>
    </row>
    <row r="104" spans="1:7">
      <c r="A104" s="286"/>
      <c r="B104" s="130" t="s">
        <v>87</v>
      </c>
      <c r="C104" s="188">
        <v>0.91</v>
      </c>
      <c r="D104" s="132"/>
      <c r="E104" s="133">
        <f t="shared" si="5"/>
        <v>0</v>
      </c>
      <c r="F104" s="358"/>
      <c r="G104" s="12"/>
    </row>
    <row r="105" spans="1:7">
      <c r="A105" s="286"/>
      <c r="B105" s="130" t="s">
        <v>175</v>
      </c>
      <c r="C105" s="188">
        <v>3.4</v>
      </c>
      <c r="D105" s="132"/>
      <c r="E105" s="133">
        <f t="shared" si="5"/>
        <v>0</v>
      </c>
      <c r="F105" s="358"/>
      <c r="G105" s="12"/>
    </row>
    <row r="106" spans="1:7">
      <c r="A106" s="286"/>
      <c r="B106" s="131" t="s">
        <v>103</v>
      </c>
      <c r="C106" s="188">
        <v>9.86</v>
      </c>
      <c r="D106" s="132"/>
      <c r="E106" s="133">
        <f t="shared" si="5"/>
        <v>0</v>
      </c>
      <c r="F106" s="358"/>
      <c r="G106" s="12"/>
    </row>
    <row r="107" spans="1:7">
      <c r="A107" s="286"/>
      <c r="B107" s="131" t="s">
        <v>176</v>
      </c>
      <c r="C107" s="188">
        <v>2.72</v>
      </c>
      <c r="D107" s="132"/>
      <c r="E107" s="133">
        <f t="shared" si="5"/>
        <v>0</v>
      </c>
      <c r="F107" s="358"/>
      <c r="G107" s="12"/>
    </row>
    <row r="108" spans="1:7">
      <c r="A108" s="286"/>
      <c r="B108" s="131" t="s">
        <v>88</v>
      </c>
      <c r="C108" s="188">
        <v>0.05</v>
      </c>
      <c r="D108" s="132"/>
      <c r="E108" s="133">
        <f t="shared" si="5"/>
        <v>0</v>
      </c>
      <c r="F108" s="358"/>
      <c r="G108" s="12"/>
    </row>
    <row r="109" spans="1:7">
      <c r="A109" s="286"/>
      <c r="B109" s="131" t="s">
        <v>83</v>
      </c>
      <c r="C109" s="188">
        <v>0.02</v>
      </c>
      <c r="D109" s="132"/>
      <c r="E109" s="134">
        <f t="shared" si="5"/>
        <v>0</v>
      </c>
      <c r="F109" s="358"/>
      <c r="G109" s="12"/>
    </row>
    <row r="110" spans="1:7" ht="15.75" thickBot="1">
      <c r="A110" s="287"/>
      <c r="B110" s="135"/>
      <c r="C110" s="136"/>
      <c r="D110" s="137"/>
      <c r="E110" s="138"/>
      <c r="F110" s="359"/>
      <c r="G110" s="12"/>
    </row>
    <row r="111" spans="1:7">
      <c r="A111" s="285" t="s">
        <v>90</v>
      </c>
      <c r="B111" s="139" t="s">
        <v>101</v>
      </c>
      <c r="C111" s="190">
        <v>15.04</v>
      </c>
      <c r="D111" s="125"/>
      <c r="E111" s="126">
        <f>(C111*D111)</f>
        <v>0</v>
      </c>
      <c r="F111" s="288">
        <f>SUM(E111:E132)</f>
        <v>0</v>
      </c>
      <c r="G111" s="12"/>
    </row>
    <row r="112" spans="1:7">
      <c r="A112" s="286"/>
      <c r="B112" s="140" t="s">
        <v>178</v>
      </c>
      <c r="C112" s="190">
        <v>8.4600000000000009</v>
      </c>
      <c r="D112" s="141"/>
      <c r="E112" s="142">
        <f t="shared" ref="E112:E132" si="6">(C112*D112)</f>
        <v>0</v>
      </c>
      <c r="F112" s="289"/>
      <c r="G112" s="12"/>
    </row>
    <row r="113" spans="1:7">
      <c r="A113" s="286"/>
      <c r="B113" s="140" t="s">
        <v>121</v>
      </c>
      <c r="C113" s="190">
        <v>13.16</v>
      </c>
      <c r="D113" s="141"/>
      <c r="E113" s="142">
        <f t="shared" si="6"/>
        <v>0</v>
      </c>
      <c r="F113" s="289"/>
      <c r="G113" s="12"/>
    </row>
    <row r="114" spans="1:7">
      <c r="A114" s="286"/>
      <c r="B114" s="143" t="s">
        <v>92</v>
      </c>
      <c r="C114" s="190">
        <v>90.24</v>
      </c>
      <c r="D114" s="141"/>
      <c r="E114" s="142">
        <f t="shared" si="6"/>
        <v>0</v>
      </c>
      <c r="F114" s="289"/>
      <c r="G114" s="12"/>
    </row>
    <row r="115" spans="1:7">
      <c r="A115" s="286"/>
      <c r="B115" s="140" t="s">
        <v>89</v>
      </c>
      <c r="C115" s="190">
        <v>22.56</v>
      </c>
      <c r="D115" s="141"/>
      <c r="E115" s="142">
        <f t="shared" si="6"/>
        <v>0</v>
      </c>
      <c r="F115" s="289"/>
      <c r="G115" s="12"/>
    </row>
    <row r="116" spans="1:7">
      <c r="A116" s="286"/>
      <c r="B116" s="140" t="s">
        <v>81</v>
      </c>
      <c r="C116" s="190">
        <v>5.64</v>
      </c>
      <c r="D116" s="141"/>
      <c r="E116" s="142">
        <f t="shared" si="6"/>
        <v>0</v>
      </c>
      <c r="F116" s="289"/>
      <c r="G116" s="12"/>
    </row>
    <row r="117" spans="1:7">
      <c r="A117" s="286"/>
      <c r="B117" s="140" t="s">
        <v>179</v>
      </c>
      <c r="C117" s="190">
        <v>26.32</v>
      </c>
      <c r="D117" s="141"/>
      <c r="E117" s="142">
        <f t="shared" si="6"/>
        <v>0</v>
      </c>
      <c r="F117" s="289"/>
      <c r="G117" s="12"/>
    </row>
    <row r="118" spans="1:7">
      <c r="A118" s="286"/>
      <c r="B118" s="140" t="s">
        <v>99</v>
      </c>
      <c r="C118" s="190">
        <v>6.58</v>
      </c>
      <c r="D118" s="141"/>
      <c r="E118" s="142">
        <f t="shared" si="6"/>
        <v>0</v>
      </c>
      <c r="F118" s="289"/>
      <c r="G118" s="12"/>
    </row>
    <row r="119" spans="1:7">
      <c r="A119" s="286"/>
      <c r="B119" s="140" t="s">
        <v>100</v>
      </c>
      <c r="C119" s="190">
        <v>7.52</v>
      </c>
      <c r="D119" s="141"/>
      <c r="E119" s="142">
        <f t="shared" si="6"/>
        <v>0</v>
      </c>
      <c r="F119" s="289"/>
      <c r="G119" s="12"/>
    </row>
    <row r="120" spans="1:7">
      <c r="A120" s="286"/>
      <c r="B120" s="140" t="s">
        <v>94</v>
      </c>
      <c r="C120" s="190">
        <v>14.1</v>
      </c>
      <c r="D120" s="141"/>
      <c r="E120" s="142">
        <f t="shared" si="6"/>
        <v>0</v>
      </c>
      <c r="F120" s="289"/>
      <c r="G120" s="12"/>
    </row>
    <row r="121" spans="1:7">
      <c r="A121" s="286"/>
      <c r="B121" s="140" t="s">
        <v>180</v>
      </c>
      <c r="C121" s="190">
        <v>3.76</v>
      </c>
      <c r="D121" s="141"/>
      <c r="E121" s="142">
        <f t="shared" si="6"/>
        <v>0</v>
      </c>
      <c r="F121" s="289"/>
      <c r="G121" s="12"/>
    </row>
    <row r="122" spans="1:7">
      <c r="A122" s="286"/>
      <c r="B122" s="140" t="s">
        <v>181</v>
      </c>
      <c r="C122" s="190">
        <v>56.4</v>
      </c>
      <c r="D122" s="141"/>
      <c r="E122" s="142">
        <f t="shared" si="6"/>
        <v>0</v>
      </c>
      <c r="F122" s="289"/>
      <c r="G122" s="12"/>
    </row>
    <row r="123" spans="1:7">
      <c r="A123" s="286"/>
      <c r="B123" s="140" t="s">
        <v>95</v>
      </c>
      <c r="C123" s="190">
        <v>7.52</v>
      </c>
      <c r="D123" s="141"/>
      <c r="E123" s="142">
        <f t="shared" si="6"/>
        <v>0</v>
      </c>
      <c r="F123" s="289"/>
      <c r="G123" s="12"/>
    </row>
    <row r="124" spans="1:7">
      <c r="A124" s="286"/>
      <c r="B124" s="143" t="s">
        <v>91</v>
      </c>
      <c r="C124" s="190">
        <v>53.58</v>
      </c>
      <c r="D124" s="141"/>
      <c r="E124" s="142">
        <f t="shared" si="6"/>
        <v>0</v>
      </c>
      <c r="F124" s="289"/>
      <c r="G124" s="12"/>
    </row>
    <row r="125" spans="1:7">
      <c r="A125" s="286"/>
      <c r="B125" s="144" t="s">
        <v>182</v>
      </c>
      <c r="C125" s="190">
        <v>2.82</v>
      </c>
      <c r="D125" s="141"/>
      <c r="E125" s="142">
        <f t="shared" si="6"/>
        <v>0</v>
      </c>
      <c r="F125" s="289"/>
      <c r="G125" s="12"/>
    </row>
    <row r="126" spans="1:7">
      <c r="A126" s="286"/>
      <c r="B126" s="144" t="s">
        <v>183</v>
      </c>
      <c r="C126" s="190">
        <v>3.76</v>
      </c>
      <c r="D126" s="128"/>
      <c r="E126" s="142">
        <f t="shared" si="6"/>
        <v>0</v>
      </c>
      <c r="F126" s="289"/>
      <c r="G126" s="12"/>
    </row>
    <row r="127" spans="1:7">
      <c r="A127" s="286"/>
      <c r="B127" s="140" t="s">
        <v>107</v>
      </c>
      <c r="C127" s="190">
        <v>11.28</v>
      </c>
      <c r="D127" s="128"/>
      <c r="E127" s="142">
        <f t="shared" si="6"/>
        <v>0</v>
      </c>
      <c r="F127" s="289"/>
      <c r="G127" s="12"/>
    </row>
    <row r="128" spans="1:7">
      <c r="A128" s="286"/>
      <c r="B128" s="140" t="s">
        <v>184</v>
      </c>
      <c r="C128" s="190">
        <v>0.94</v>
      </c>
      <c r="D128" s="128"/>
      <c r="E128" s="142">
        <f t="shared" si="6"/>
        <v>0</v>
      </c>
      <c r="F128" s="289"/>
      <c r="G128" s="12"/>
    </row>
    <row r="129" spans="1:7">
      <c r="A129" s="286"/>
      <c r="B129" s="140" t="s">
        <v>86</v>
      </c>
      <c r="C129" s="190">
        <v>38</v>
      </c>
      <c r="D129" s="128"/>
      <c r="E129" s="142">
        <f t="shared" si="6"/>
        <v>0</v>
      </c>
      <c r="F129" s="289"/>
      <c r="G129" s="12"/>
    </row>
    <row r="130" spans="1:7">
      <c r="A130" s="286"/>
      <c r="B130" s="140" t="s">
        <v>185</v>
      </c>
      <c r="C130" s="190">
        <v>15.04</v>
      </c>
      <c r="D130" s="128"/>
      <c r="E130" s="142">
        <f t="shared" si="6"/>
        <v>0</v>
      </c>
      <c r="F130" s="289"/>
      <c r="G130" s="12"/>
    </row>
    <row r="131" spans="1:7">
      <c r="A131" s="286"/>
      <c r="B131" s="140" t="s">
        <v>186</v>
      </c>
      <c r="C131" s="190">
        <v>26.32</v>
      </c>
      <c r="D131" s="128"/>
      <c r="E131" s="142">
        <f t="shared" si="6"/>
        <v>0</v>
      </c>
      <c r="F131" s="289"/>
      <c r="G131" s="12"/>
    </row>
    <row r="132" spans="1:7">
      <c r="A132" s="286"/>
      <c r="B132" s="140" t="s">
        <v>98</v>
      </c>
      <c r="C132" s="190">
        <v>32.9</v>
      </c>
      <c r="D132" s="128"/>
      <c r="E132" s="142">
        <f t="shared" si="6"/>
        <v>0</v>
      </c>
      <c r="F132" s="289"/>
      <c r="G132" s="12"/>
    </row>
    <row r="133" spans="1:7" ht="15.75" thickBot="1">
      <c r="A133" s="287"/>
      <c r="B133" s="185"/>
      <c r="C133" s="186"/>
      <c r="D133" s="186"/>
      <c r="E133" s="187"/>
      <c r="F133" s="290"/>
      <c r="G133" s="12"/>
    </row>
    <row r="134" spans="1:7">
      <c r="A134" s="285" t="s">
        <v>187</v>
      </c>
      <c r="B134" s="145" t="s">
        <v>89</v>
      </c>
      <c r="C134" s="191">
        <v>50.76</v>
      </c>
      <c r="D134" s="125"/>
      <c r="E134" s="146">
        <f t="shared" ref="E134:E152" si="7">(C134*D134)</f>
        <v>0</v>
      </c>
      <c r="F134" s="288">
        <f>SUM(E134:E154)</f>
        <v>0</v>
      </c>
      <c r="G134" s="12"/>
    </row>
    <row r="135" spans="1:7">
      <c r="A135" s="286"/>
      <c r="B135" s="147" t="s">
        <v>104</v>
      </c>
      <c r="C135" s="191">
        <v>11.28</v>
      </c>
      <c r="D135" s="128"/>
      <c r="E135" s="142">
        <f t="shared" si="7"/>
        <v>0</v>
      </c>
      <c r="F135" s="289"/>
      <c r="G135" s="12"/>
    </row>
    <row r="136" spans="1:7">
      <c r="A136" s="286"/>
      <c r="B136" s="192" t="s">
        <v>223</v>
      </c>
      <c r="C136" s="191">
        <v>7.52</v>
      </c>
      <c r="D136" s="128"/>
      <c r="E136" s="142"/>
      <c r="F136" s="289"/>
      <c r="G136" s="12"/>
    </row>
    <row r="137" spans="1:7">
      <c r="A137" s="286"/>
      <c r="B137" s="192" t="s">
        <v>224</v>
      </c>
      <c r="C137" s="191">
        <v>5.64</v>
      </c>
      <c r="D137" s="128"/>
      <c r="E137" s="142"/>
      <c r="F137" s="289"/>
      <c r="G137" s="12"/>
    </row>
    <row r="138" spans="1:7">
      <c r="A138" s="286"/>
      <c r="B138" s="147" t="s">
        <v>94</v>
      </c>
      <c r="C138" s="191">
        <v>8.4600000000000009</v>
      </c>
      <c r="D138" s="128"/>
      <c r="E138" s="142">
        <f t="shared" si="7"/>
        <v>0</v>
      </c>
      <c r="F138" s="289"/>
      <c r="G138" s="12"/>
    </row>
    <row r="139" spans="1:7">
      <c r="A139" s="286"/>
      <c r="B139" s="147" t="s">
        <v>105</v>
      </c>
      <c r="C139" s="191">
        <v>11.28</v>
      </c>
      <c r="D139" s="128"/>
      <c r="E139" s="142">
        <f t="shared" si="7"/>
        <v>0</v>
      </c>
      <c r="F139" s="289"/>
      <c r="G139" s="12"/>
    </row>
    <row r="140" spans="1:7">
      <c r="A140" s="286"/>
      <c r="B140" s="147" t="s">
        <v>92</v>
      </c>
      <c r="C140" s="191">
        <v>22.56</v>
      </c>
      <c r="D140" s="128"/>
      <c r="E140" s="142">
        <f t="shared" si="7"/>
        <v>0</v>
      </c>
      <c r="F140" s="289"/>
      <c r="G140" s="12"/>
    </row>
    <row r="141" spans="1:7">
      <c r="A141" s="286"/>
      <c r="B141" s="147" t="s">
        <v>106</v>
      </c>
      <c r="C141" s="191">
        <v>15.04</v>
      </c>
      <c r="D141" s="128"/>
      <c r="E141" s="142">
        <f t="shared" si="7"/>
        <v>0</v>
      </c>
      <c r="F141" s="289"/>
      <c r="G141" s="12"/>
    </row>
    <row r="142" spans="1:7">
      <c r="A142" s="286"/>
      <c r="B142" s="147" t="s">
        <v>107</v>
      </c>
      <c r="C142" s="191">
        <v>7.52</v>
      </c>
      <c r="D142" s="128"/>
      <c r="E142" s="142">
        <f t="shared" si="7"/>
        <v>0</v>
      </c>
      <c r="F142" s="289"/>
      <c r="G142" s="12"/>
    </row>
    <row r="143" spans="1:7">
      <c r="A143" s="286"/>
      <c r="B143" s="147" t="s">
        <v>108</v>
      </c>
      <c r="C143" s="191">
        <v>3.76</v>
      </c>
      <c r="D143" s="128"/>
      <c r="E143" s="142">
        <f t="shared" si="7"/>
        <v>0</v>
      </c>
      <c r="F143" s="289"/>
      <c r="G143" s="12"/>
    </row>
    <row r="144" spans="1:7">
      <c r="A144" s="286"/>
      <c r="B144" s="147" t="s">
        <v>95</v>
      </c>
      <c r="C144" s="191">
        <v>3.76</v>
      </c>
      <c r="D144" s="128"/>
      <c r="E144" s="142">
        <f t="shared" si="7"/>
        <v>0</v>
      </c>
      <c r="F144" s="289"/>
      <c r="G144" s="12"/>
    </row>
    <row r="145" spans="1:7">
      <c r="A145" s="286"/>
      <c r="B145" s="147" t="s">
        <v>109</v>
      </c>
      <c r="C145" s="191">
        <v>7.52</v>
      </c>
      <c r="D145" s="128"/>
      <c r="E145" s="142">
        <f t="shared" si="7"/>
        <v>0</v>
      </c>
      <c r="F145" s="289"/>
      <c r="G145" s="12"/>
    </row>
    <row r="146" spans="1:7">
      <c r="A146" s="286"/>
      <c r="B146" s="147" t="s">
        <v>110</v>
      </c>
      <c r="C146" s="191">
        <v>7.52</v>
      </c>
      <c r="D146" s="128"/>
      <c r="E146" s="142">
        <f t="shared" si="7"/>
        <v>0</v>
      </c>
      <c r="F146" s="289"/>
      <c r="G146" s="12"/>
    </row>
    <row r="147" spans="1:7">
      <c r="A147" s="286"/>
      <c r="B147" s="130" t="s">
        <v>86</v>
      </c>
      <c r="C147" s="191">
        <v>376</v>
      </c>
      <c r="D147" s="128"/>
      <c r="E147" s="142">
        <f t="shared" si="7"/>
        <v>0</v>
      </c>
      <c r="F147" s="289"/>
      <c r="G147" s="12"/>
    </row>
    <row r="148" spans="1:7">
      <c r="A148" s="286"/>
      <c r="B148" s="147" t="s">
        <v>111</v>
      </c>
      <c r="C148" s="191">
        <v>39.479999999999997</v>
      </c>
      <c r="D148" s="128"/>
      <c r="E148" s="142">
        <f t="shared" si="7"/>
        <v>0</v>
      </c>
      <c r="F148" s="289"/>
      <c r="G148" s="12"/>
    </row>
    <row r="149" spans="1:7">
      <c r="A149" s="286"/>
      <c r="B149" s="147" t="s">
        <v>96</v>
      </c>
      <c r="C149" s="191">
        <v>46.06</v>
      </c>
      <c r="D149" s="128"/>
      <c r="E149" s="142">
        <f t="shared" si="7"/>
        <v>0</v>
      </c>
      <c r="F149" s="289"/>
      <c r="G149" s="12"/>
    </row>
    <row r="150" spans="1:7">
      <c r="A150" s="286"/>
      <c r="B150" s="130" t="s">
        <v>188</v>
      </c>
      <c r="C150" s="191">
        <v>4.3</v>
      </c>
      <c r="D150" s="128"/>
      <c r="E150" s="142">
        <f t="shared" si="7"/>
        <v>0</v>
      </c>
      <c r="F150" s="289"/>
      <c r="G150" s="12"/>
    </row>
    <row r="151" spans="1:7">
      <c r="A151" s="286"/>
      <c r="B151" s="130" t="s">
        <v>98</v>
      </c>
      <c r="C151" s="191">
        <v>13.16</v>
      </c>
      <c r="D151" s="128"/>
      <c r="E151" s="142">
        <f t="shared" si="7"/>
        <v>0</v>
      </c>
      <c r="F151" s="289"/>
      <c r="G151" s="12"/>
    </row>
    <row r="152" spans="1:7">
      <c r="A152" s="286"/>
      <c r="B152" s="130" t="s">
        <v>100</v>
      </c>
      <c r="C152" s="191">
        <v>7.52</v>
      </c>
      <c r="D152" s="128"/>
      <c r="E152" s="142">
        <f t="shared" si="7"/>
        <v>0</v>
      </c>
      <c r="F152" s="289"/>
      <c r="G152" s="12"/>
    </row>
    <row r="153" spans="1:7">
      <c r="A153" s="286"/>
      <c r="B153" s="140" t="s">
        <v>189</v>
      </c>
      <c r="C153" s="191">
        <v>8.4600000000000009</v>
      </c>
      <c r="D153" s="128"/>
      <c r="E153" s="142">
        <f>(C153*D153)</f>
        <v>0</v>
      </c>
      <c r="F153" s="289"/>
      <c r="G153" s="12"/>
    </row>
    <row r="154" spans="1:7" ht="15.75" thickBot="1">
      <c r="A154" s="287"/>
      <c r="B154" s="148"/>
      <c r="C154" s="149"/>
      <c r="D154" s="150"/>
      <c r="E154" s="151"/>
      <c r="F154" s="290"/>
      <c r="G154" s="12"/>
    </row>
    <row r="155" spans="1:7" ht="15.75" thickBot="1">
      <c r="A155" s="369" t="s">
        <v>190</v>
      </c>
      <c r="B155" s="370"/>
      <c r="C155" s="370"/>
      <c r="D155" s="371"/>
      <c r="E155" s="372">
        <f>SUM(F73:F154)</f>
        <v>0</v>
      </c>
      <c r="F155" s="371"/>
      <c r="G155" s="12"/>
    </row>
    <row r="156" spans="1:7" ht="15.75" thickBot="1">
      <c r="A156" s="10"/>
      <c r="B156" s="11"/>
      <c r="C156" s="11"/>
      <c r="D156" s="11"/>
      <c r="E156" s="11"/>
      <c r="F156" s="11"/>
      <c r="G156" s="12"/>
    </row>
    <row r="157" spans="1:7">
      <c r="A157" s="229" t="s">
        <v>157</v>
      </c>
      <c r="B157" s="230"/>
      <c r="C157" s="230"/>
      <c r="D157" s="230"/>
      <c r="E157" s="230"/>
      <c r="F157" s="230"/>
      <c r="G157" s="231"/>
    </row>
    <row r="158" spans="1:7">
      <c r="A158" s="267" t="s">
        <v>60</v>
      </c>
      <c r="B158" s="268"/>
      <c r="C158" s="117" t="s">
        <v>16</v>
      </c>
      <c r="D158" s="216" t="s">
        <v>17</v>
      </c>
      <c r="E158" s="217"/>
      <c r="F158" s="84"/>
      <c r="G158" s="85"/>
    </row>
    <row r="159" spans="1:7" ht="15.75">
      <c r="A159" s="281" t="s">
        <v>158</v>
      </c>
      <c r="B159" s="281"/>
      <c r="C159" s="105"/>
      <c r="D159" s="282"/>
      <c r="E159" s="282"/>
      <c r="F159" s="84"/>
      <c r="G159" s="85"/>
    </row>
    <row r="160" spans="1:7" ht="15.75">
      <c r="A160" s="281" t="s">
        <v>159</v>
      </c>
      <c r="B160" s="281"/>
      <c r="C160" s="118"/>
      <c r="D160" s="284"/>
      <c r="E160" s="277"/>
      <c r="F160" s="84"/>
      <c r="G160" s="85"/>
    </row>
    <row r="161" spans="1:7" ht="15.75">
      <c r="A161" s="281" t="s">
        <v>160</v>
      </c>
      <c r="B161" s="281"/>
      <c r="C161" s="118"/>
      <c r="D161" s="284"/>
      <c r="E161" s="277"/>
      <c r="F161" s="84"/>
      <c r="G161" s="85"/>
    </row>
    <row r="162" spans="1:7" ht="15.75">
      <c r="A162" s="281" t="s">
        <v>161</v>
      </c>
      <c r="B162" s="281"/>
      <c r="C162" s="118"/>
      <c r="D162" s="284"/>
      <c r="E162" s="277"/>
      <c r="F162" s="84"/>
      <c r="G162" s="85"/>
    </row>
    <row r="163" spans="1:7" ht="15.75">
      <c r="A163" s="281" t="s">
        <v>162</v>
      </c>
      <c r="B163" s="281"/>
      <c r="C163" s="118"/>
      <c r="D163" s="284"/>
      <c r="E163" s="277"/>
      <c r="F163" s="84"/>
      <c r="G163" s="85"/>
    </row>
    <row r="164" spans="1:7" ht="16.5" thickBot="1">
      <c r="A164" s="283" t="s">
        <v>163</v>
      </c>
      <c r="B164" s="283"/>
      <c r="C164" s="120"/>
      <c r="D164" s="225"/>
      <c r="E164" s="226"/>
      <c r="F164" s="84"/>
      <c r="G164" s="85"/>
    </row>
    <row r="165" spans="1:7" ht="15.75" thickBot="1">
      <c r="A165" s="210" t="s">
        <v>164</v>
      </c>
      <c r="B165" s="211"/>
      <c r="C165" s="211"/>
      <c r="D165" s="211"/>
      <c r="E165" s="211"/>
      <c r="F165" s="214">
        <f>SUM(D159:E164)</f>
        <v>0</v>
      </c>
      <c r="G165" s="215"/>
    </row>
    <row r="166" spans="1:7">
      <c r="A166" s="10"/>
      <c r="B166" s="11"/>
      <c r="C166" s="11"/>
      <c r="D166" s="11"/>
      <c r="E166" s="11"/>
      <c r="F166" s="11"/>
      <c r="G166" s="12"/>
    </row>
    <row r="167" spans="1:7" ht="15.75" thickBot="1">
      <c r="A167" s="10"/>
      <c r="B167" s="11"/>
      <c r="C167" s="11"/>
      <c r="D167" s="11"/>
      <c r="E167" s="11"/>
      <c r="F167" s="11"/>
      <c r="G167" s="12"/>
    </row>
    <row r="168" spans="1:7" ht="15.75" thickBot="1">
      <c r="A168" s="365" t="s">
        <v>113</v>
      </c>
      <c r="B168" s="366"/>
      <c r="C168" s="366"/>
      <c r="D168" s="366"/>
      <c r="E168" s="366"/>
      <c r="F168" s="367">
        <f>SUM(F55,F68,E155,F165)</f>
        <v>0</v>
      </c>
      <c r="G168" s="368"/>
    </row>
    <row r="169" spans="1:7" ht="15.75" thickBot="1">
      <c r="A169" s="365" t="s">
        <v>127</v>
      </c>
      <c r="B169" s="366"/>
      <c r="C169" s="366"/>
      <c r="D169" s="366"/>
      <c r="E169" s="373"/>
      <c r="F169" s="374">
        <f>(F168/20)*200</f>
        <v>0</v>
      </c>
      <c r="G169" s="375"/>
    </row>
    <row r="170" spans="1:7">
      <c r="A170" s="362" t="s">
        <v>114</v>
      </c>
      <c r="B170" s="363"/>
      <c r="C170" s="363"/>
      <c r="D170" s="363"/>
      <c r="E170" s="363"/>
      <c r="F170" s="364">
        <f>(F169/37600)</f>
        <v>0</v>
      </c>
      <c r="G170" s="364"/>
    </row>
    <row r="171" spans="1:7">
      <c r="A171" s="293" t="s">
        <v>191</v>
      </c>
      <c r="B171" s="294"/>
      <c r="C171" s="294"/>
      <c r="D171" s="294"/>
      <c r="E171" s="295"/>
      <c r="F171" s="360"/>
      <c r="G171" s="361"/>
    </row>
    <row r="172" spans="1:7">
      <c r="A172" s="293" t="s">
        <v>192</v>
      </c>
      <c r="B172" s="294"/>
      <c r="C172" s="294"/>
      <c r="D172" s="294"/>
      <c r="E172" s="295"/>
      <c r="F172" s="360"/>
      <c r="G172" s="361"/>
    </row>
    <row r="173" spans="1:7">
      <c r="A173" s="293" t="s">
        <v>116</v>
      </c>
      <c r="B173" s="294"/>
      <c r="C173" s="294"/>
      <c r="D173" s="294"/>
      <c r="E173" s="295"/>
      <c r="F173" s="360"/>
      <c r="G173" s="361"/>
    </row>
    <row r="174" spans="1:7" ht="15.75" thickBot="1">
      <c r="A174" s="296" t="s">
        <v>193</v>
      </c>
      <c r="B174" s="297"/>
      <c r="C174" s="297"/>
      <c r="D174" s="297"/>
      <c r="E174" s="298"/>
      <c r="F174" s="360"/>
      <c r="G174" s="361"/>
    </row>
  </sheetData>
  <mergeCells count="145">
    <mergeCell ref="A163:B163"/>
    <mergeCell ref="A155:D155"/>
    <mergeCell ref="F172:G172"/>
    <mergeCell ref="E155:F155"/>
    <mergeCell ref="D163:E163"/>
    <mergeCell ref="A164:B164"/>
    <mergeCell ref="D164:E164"/>
    <mergeCell ref="A165:E165"/>
    <mergeCell ref="F165:G165"/>
    <mergeCell ref="A169:E169"/>
    <mergeCell ref="F169:G169"/>
    <mergeCell ref="F171:G171"/>
    <mergeCell ref="A171:E171"/>
    <mergeCell ref="A172:E172"/>
    <mergeCell ref="A67:B67"/>
    <mergeCell ref="D67:E67"/>
    <mergeCell ref="A68:E68"/>
    <mergeCell ref="F68:G68"/>
    <mergeCell ref="A70:F71"/>
    <mergeCell ref="F92:F110"/>
    <mergeCell ref="A92:A110"/>
    <mergeCell ref="F173:G173"/>
    <mergeCell ref="F174:G174"/>
    <mergeCell ref="A170:E170"/>
    <mergeCell ref="F170:G170"/>
    <mergeCell ref="A168:E168"/>
    <mergeCell ref="F168:G168"/>
    <mergeCell ref="A157:G157"/>
    <mergeCell ref="A158:B158"/>
    <mergeCell ref="D158:E158"/>
    <mergeCell ref="A159:B159"/>
    <mergeCell ref="D159:E159"/>
    <mergeCell ref="A160:B160"/>
    <mergeCell ref="D160:E160"/>
    <mergeCell ref="A161:B161"/>
    <mergeCell ref="D161:E161"/>
    <mergeCell ref="A162:B162"/>
    <mergeCell ref="D162:E162"/>
    <mergeCell ref="A64:B64"/>
    <mergeCell ref="D64:E64"/>
    <mergeCell ref="A65:B65"/>
    <mergeCell ref="D65:E65"/>
    <mergeCell ref="A66:B66"/>
    <mergeCell ref="D66:E66"/>
    <mergeCell ref="A61:B61"/>
    <mergeCell ref="D61:E61"/>
    <mergeCell ref="A62:B62"/>
    <mergeCell ref="D62:E62"/>
    <mergeCell ref="A63:B63"/>
    <mergeCell ref="D63:E63"/>
    <mergeCell ref="A57:G57"/>
    <mergeCell ref="A58:B58"/>
    <mergeCell ref="D58:E58"/>
    <mergeCell ref="A59:B59"/>
    <mergeCell ref="D59:E59"/>
    <mergeCell ref="A60:B60"/>
    <mergeCell ref="D60:E60"/>
    <mergeCell ref="A52:B52"/>
    <mergeCell ref="E52:F52"/>
    <mergeCell ref="A53:D53"/>
    <mergeCell ref="E53:F53"/>
    <mergeCell ref="A55:E55"/>
    <mergeCell ref="F55:G55"/>
    <mergeCell ref="A49:B49"/>
    <mergeCell ref="E49:F49"/>
    <mergeCell ref="A50:B50"/>
    <mergeCell ref="E50:F50"/>
    <mergeCell ref="A51:B51"/>
    <mergeCell ref="E51:F51"/>
    <mergeCell ref="A44:B44"/>
    <mergeCell ref="D44:E44"/>
    <mergeCell ref="A46:F46"/>
    <mergeCell ref="A47:B47"/>
    <mergeCell ref="E47:F47"/>
    <mergeCell ref="A48:B48"/>
    <mergeCell ref="E48:F48"/>
    <mergeCell ref="A41:B41"/>
    <mergeCell ref="D41:E41"/>
    <mergeCell ref="A42:B42"/>
    <mergeCell ref="D42:E42"/>
    <mergeCell ref="A43:B43"/>
    <mergeCell ref="D43:E43"/>
    <mergeCell ref="A38:B38"/>
    <mergeCell ref="D38:E38"/>
    <mergeCell ref="A39:B39"/>
    <mergeCell ref="D39:E39"/>
    <mergeCell ref="A40:B40"/>
    <mergeCell ref="D40:E40"/>
    <mergeCell ref="D36:E36"/>
    <mergeCell ref="A37:B37"/>
    <mergeCell ref="D37:E37"/>
    <mergeCell ref="A31:B31"/>
    <mergeCell ref="D31:E31"/>
    <mergeCell ref="A32:B32"/>
    <mergeCell ref="D32:E32"/>
    <mergeCell ref="A33:B33"/>
    <mergeCell ref="D33:E33"/>
    <mergeCell ref="A26:B26"/>
    <mergeCell ref="D26:E26"/>
    <mergeCell ref="A27:B27"/>
    <mergeCell ref="A73:A91"/>
    <mergeCell ref="A1:G1"/>
    <mergeCell ref="A2:G2"/>
    <mergeCell ref="A3:G3"/>
    <mergeCell ref="A4:G4"/>
    <mergeCell ref="A5:G5"/>
    <mergeCell ref="A11:F11"/>
    <mergeCell ref="A21:B21"/>
    <mergeCell ref="D21:E21"/>
    <mergeCell ref="A22:B22"/>
    <mergeCell ref="D22:E22"/>
    <mergeCell ref="A18:B18"/>
    <mergeCell ref="D18:E18"/>
    <mergeCell ref="A19:B19"/>
    <mergeCell ref="D19:E19"/>
    <mergeCell ref="A20:B20"/>
    <mergeCell ref="D20:E20"/>
    <mergeCell ref="D27:E27"/>
    <mergeCell ref="A34:B34"/>
    <mergeCell ref="D34:E34"/>
    <mergeCell ref="A36:B36"/>
    <mergeCell ref="A111:A133"/>
    <mergeCell ref="A134:A154"/>
    <mergeCell ref="F134:F154"/>
    <mergeCell ref="F111:F133"/>
    <mergeCell ref="F73:F91"/>
    <mergeCell ref="A173:E173"/>
    <mergeCell ref="A174:E174"/>
    <mergeCell ref="A13:E13"/>
    <mergeCell ref="A14:B14"/>
    <mergeCell ref="D14:E14"/>
    <mergeCell ref="A16:B16"/>
    <mergeCell ref="D16:E16"/>
    <mergeCell ref="A17:B17"/>
    <mergeCell ref="D17:E17"/>
    <mergeCell ref="A23:B23"/>
    <mergeCell ref="D23:E23"/>
    <mergeCell ref="A28:B28"/>
    <mergeCell ref="D28:E28"/>
    <mergeCell ref="A29:B29"/>
    <mergeCell ref="D29:E29"/>
    <mergeCell ref="A30:B30"/>
    <mergeCell ref="D30:E30"/>
    <mergeCell ref="A24:B24"/>
    <mergeCell ref="D24:E24"/>
  </mergeCells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G156"/>
  <sheetViews>
    <sheetView topLeftCell="A133" workbookViewId="0">
      <selection activeCell="F151" sqref="F151:G151"/>
    </sheetView>
  </sheetViews>
  <sheetFormatPr defaultRowHeight="15"/>
  <cols>
    <col min="1" max="1" width="20.5703125" style="15" customWidth="1"/>
    <col min="2" max="2" width="11.28515625" style="15" customWidth="1"/>
    <col min="3" max="3" width="11.7109375" style="15" customWidth="1"/>
    <col min="4" max="4" width="11.5703125" style="15" customWidth="1"/>
    <col min="5" max="5" width="11.85546875" style="15" customWidth="1"/>
    <col min="6" max="6" width="15.140625" style="15" customWidth="1"/>
    <col min="7" max="7" width="16.42578125" style="15" customWidth="1"/>
  </cols>
  <sheetData>
    <row r="1" spans="1:7" ht="19.5" customHeight="1" thickBot="1">
      <c r="A1" s="240" t="s">
        <v>156</v>
      </c>
      <c r="B1" s="241"/>
      <c r="C1" s="241"/>
      <c r="D1" s="241"/>
      <c r="E1" s="241"/>
      <c r="F1" s="241"/>
      <c r="G1" s="242"/>
    </row>
    <row r="2" spans="1:7" ht="15.75" thickBot="1">
      <c r="A2" s="311" t="s">
        <v>76</v>
      </c>
      <c r="B2" s="312"/>
      <c r="C2" s="312"/>
      <c r="D2" s="312"/>
      <c r="E2" s="312"/>
      <c r="F2" s="312"/>
      <c r="G2" s="313"/>
    </row>
    <row r="3" spans="1:7" ht="18.75" customHeight="1" thickBot="1">
      <c r="A3" s="314" t="s">
        <v>117</v>
      </c>
      <c r="B3" s="315"/>
      <c r="C3" s="315"/>
      <c r="D3" s="315"/>
      <c r="E3" s="315"/>
      <c r="F3" s="315"/>
      <c r="G3" s="316"/>
    </row>
    <row r="4" spans="1:7">
      <c r="A4" s="317" t="s">
        <v>0</v>
      </c>
      <c r="B4" s="318"/>
      <c r="C4" s="318"/>
      <c r="D4" s="318"/>
      <c r="E4" s="318"/>
      <c r="F4" s="318"/>
      <c r="G4" s="319"/>
    </row>
    <row r="5" spans="1:7">
      <c r="A5" s="320" t="s">
        <v>13</v>
      </c>
      <c r="B5" s="321"/>
      <c r="C5" s="321"/>
      <c r="D5" s="321"/>
      <c r="E5" s="321"/>
      <c r="F5" s="321"/>
      <c r="G5" s="322"/>
    </row>
    <row r="6" spans="1:7" ht="30">
      <c r="A6" s="4" t="s">
        <v>11</v>
      </c>
      <c r="B6" s="2" t="s">
        <v>4</v>
      </c>
      <c r="C6" s="2" t="s">
        <v>10</v>
      </c>
      <c r="D6" s="8" t="s">
        <v>7</v>
      </c>
      <c r="E6" s="8" t="s">
        <v>8</v>
      </c>
      <c r="F6" s="8" t="s">
        <v>9</v>
      </c>
      <c r="G6" s="9" t="s">
        <v>6</v>
      </c>
    </row>
    <row r="7" spans="1:7">
      <c r="A7" s="5" t="s">
        <v>1</v>
      </c>
      <c r="B7" s="1"/>
      <c r="C7" s="1"/>
      <c r="D7" s="14"/>
      <c r="E7" s="14"/>
      <c r="F7" s="14"/>
      <c r="G7" s="18"/>
    </row>
    <row r="8" spans="1:7">
      <c r="A8" s="5" t="s">
        <v>2</v>
      </c>
      <c r="B8" s="1"/>
      <c r="C8" s="1"/>
      <c r="D8" s="14"/>
      <c r="E8" s="14"/>
      <c r="F8" s="14"/>
      <c r="G8" s="18"/>
    </row>
    <row r="9" spans="1:7">
      <c r="A9" s="5" t="s">
        <v>3</v>
      </c>
      <c r="B9" s="1"/>
      <c r="C9" s="1"/>
      <c r="D9" s="14"/>
      <c r="E9" s="14"/>
      <c r="F9" s="14"/>
      <c r="G9" s="18"/>
    </row>
    <row r="10" spans="1:7">
      <c r="A10" s="5" t="s">
        <v>9</v>
      </c>
      <c r="B10" s="1"/>
      <c r="C10" s="1"/>
      <c r="D10" s="14"/>
      <c r="E10" s="14"/>
      <c r="F10" s="14"/>
      <c r="G10" s="18"/>
    </row>
    <row r="11" spans="1:7">
      <c r="A11" s="323" t="s">
        <v>12</v>
      </c>
      <c r="B11" s="324"/>
      <c r="C11" s="324"/>
      <c r="D11" s="324"/>
      <c r="E11" s="324"/>
      <c r="F11" s="325"/>
      <c r="G11" s="17">
        <f>SUM(G7:G10)</f>
        <v>0</v>
      </c>
    </row>
    <row r="12" spans="1:7">
      <c r="A12" s="10"/>
      <c r="B12" s="11"/>
      <c r="C12" s="11"/>
      <c r="D12" s="11"/>
      <c r="E12" s="11"/>
      <c r="F12" s="11"/>
      <c r="G12" s="12"/>
    </row>
    <row r="13" spans="1:7">
      <c r="A13" s="299" t="s">
        <v>15</v>
      </c>
      <c r="B13" s="300"/>
      <c r="C13" s="300"/>
      <c r="D13" s="300"/>
      <c r="E13" s="300"/>
      <c r="F13" s="3"/>
      <c r="G13" s="6"/>
    </row>
    <row r="14" spans="1:7">
      <c r="A14" s="301" t="s">
        <v>14</v>
      </c>
      <c r="B14" s="302"/>
      <c r="C14" s="16" t="s">
        <v>16</v>
      </c>
      <c r="D14" s="303" t="s">
        <v>17</v>
      </c>
      <c r="E14" s="303"/>
      <c r="F14" s="11"/>
      <c r="G14" s="12"/>
    </row>
    <row r="15" spans="1:7">
      <c r="A15" s="19" t="s">
        <v>26</v>
      </c>
      <c r="B15" s="20"/>
      <c r="C15" s="20"/>
      <c r="D15" s="20"/>
      <c r="E15" s="21"/>
      <c r="F15" s="11"/>
      <c r="G15" s="12"/>
    </row>
    <row r="16" spans="1:7">
      <c r="A16" s="304" t="s">
        <v>18</v>
      </c>
      <c r="B16" s="305"/>
      <c r="C16" s="31"/>
      <c r="D16" s="306">
        <f>(C16*$G$11)</f>
        <v>0</v>
      </c>
      <c r="E16" s="306"/>
      <c r="F16" s="11"/>
      <c r="G16" s="12"/>
    </row>
    <row r="17" spans="1:7">
      <c r="A17" s="304" t="s">
        <v>19</v>
      </c>
      <c r="B17" s="305"/>
      <c r="C17" s="31"/>
      <c r="D17" s="306">
        <f t="shared" ref="D17:D23" si="0">(C17*$G$11)</f>
        <v>0</v>
      </c>
      <c r="E17" s="306"/>
      <c r="F17" s="11"/>
      <c r="G17" s="12"/>
    </row>
    <row r="18" spans="1:7">
      <c r="A18" s="304" t="s">
        <v>20</v>
      </c>
      <c r="B18" s="305"/>
      <c r="C18" s="31"/>
      <c r="D18" s="306">
        <f t="shared" si="0"/>
        <v>0</v>
      </c>
      <c r="E18" s="306"/>
      <c r="F18" s="11"/>
      <c r="G18" s="12"/>
    </row>
    <row r="19" spans="1:7">
      <c r="A19" s="304" t="s">
        <v>21</v>
      </c>
      <c r="B19" s="305"/>
      <c r="C19" s="31"/>
      <c r="D19" s="306">
        <f t="shared" si="0"/>
        <v>0</v>
      </c>
      <c r="E19" s="306"/>
      <c r="F19" s="11"/>
      <c r="G19" s="12"/>
    </row>
    <row r="20" spans="1:7">
      <c r="A20" s="304" t="s">
        <v>22</v>
      </c>
      <c r="B20" s="305"/>
      <c r="C20" s="31"/>
      <c r="D20" s="306">
        <f t="shared" si="0"/>
        <v>0</v>
      </c>
      <c r="E20" s="306"/>
      <c r="F20" s="11"/>
      <c r="G20" s="12"/>
    </row>
    <row r="21" spans="1:7">
      <c r="A21" s="304" t="s">
        <v>23</v>
      </c>
      <c r="B21" s="305"/>
      <c r="C21" s="31"/>
      <c r="D21" s="306">
        <f t="shared" si="0"/>
        <v>0</v>
      </c>
      <c r="E21" s="306"/>
      <c r="F21" s="11"/>
      <c r="G21" s="12"/>
    </row>
    <row r="22" spans="1:7">
      <c r="A22" s="304" t="s">
        <v>24</v>
      </c>
      <c r="B22" s="305"/>
      <c r="C22" s="31"/>
      <c r="D22" s="306">
        <f t="shared" si="0"/>
        <v>0</v>
      </c>
      <c r="E22" s="306"/>
      <c r="F22" s="11"/>
      <c r="G22" s="12"/>
    </row>
    <row r="23" spans="1:7">
      <c r="A23" s="304" t="s">
        <v>25</v>
      </c>
      <c r="B23" s="305"/>
      <c r="C23" s="31"/>
      <c r="D23" s="306">
        <f t="shared" si="0"/>
        <v>0</v>
      </c>
      <c r="E23" s="306"/>
      <c r="F23" s="11"/>
      <c r="G23" s="12"/>
    </row>
    <row r="24" spans="1:7">
      <c r="A24" s="309" t="s">
        <v>9</v>
      </c>
      <c r="B24" s="310"/>
      <c r="C24" s="31"/>
      <c r="D24" s="306">
        <f>(C24*$G$11)</f>
        <v>0</v>
      </c>
      <c r="E24" s="306"/>
      <c r="F24" s="11"/>
      <c r="G24" s="12"/>
    </row>
    <row r="25" spans="1:7">
      <c r="A25" s="22" t="s">
        <v>27</v>
      </c>
      <c r="B25" s="23"/>
      <c r="C25" s="32"/>
      <c r="D25" s="26"/>
      <c r="E25" s="27"/>
      <c r="F25" s="11"/>
      <c r="G25" s="12"/>
    </row>
    <row r="26" spans="1:7">
      <c r="A26" s="307" t="s">
        <v>28</v>
      </c>
      <c r="B26" s="308"/>
      <c r="C26" s="31"/>
      <c r="D26" s="306">
        <f>(C26*$G$11)</f>
        <v>0</v>
      </c>
      <c r="E26" s="306"/>
      <c r="F26" s="11"/>
      <c r="G26" s="12"/>
    </row>
    <row r="27" spans="1:7">
      <c r="A27" s="307" t="s">
        <v>29</v>
      </c>
      <c r="B27" s="308"/>
      <c r="C27" s="31"/>
      <c r="D27" s="306">
        <f t="shared" ref="D27:D34" si="1">(C27*$G$11)</f>
        <v>0</v>
      </c>
      <c r="E27" s="306"/>
      <c r="F27" s="11"/>
      <c r="G27" s="12"/>
    </row>
    <row r="28" spans="1:7">
      <c r="A28" s="307" t="s">
        <v>30</v>
      </c>
      <c r="B28" s="308"/>
      <c r="C28" s="31"/>
      <c r="D28" s="306">
        <f t="shared" si="1"/>
        <v>0</v>
      </c>
      <c r="E28" s="306"/>
      <c r="F28" s="11"/>
      <c r="G28" s="12"/>
    </row>
    <row r="29" spans="1:7">
      <c r="A29" s="307" t="s">
        <v>31</v>
      </c>
      <c r="B29" s="308"/>
      <c r="C29" s="31"/>
      <c r="D29" s="306">
        <f t="shared" si="1"/>
        <v>0</v>
      </c>
      <c r="E29" s="306"/>
      <c r="F29" s="11"/>
      <c r="G29" s="12"/>
    </row>
    <row r="30" spans="1:7">
      <c r="A30" s="307" t="s">
        <v>32</v>
      </c>
      <c r="B30" s="308"/>
      <c r="C30" s="31"/>
      <c r="D30" s="306">
        <f t="shared" si="1"/>
        <v>0</v>
      </c>
      <c r="E30" s="306"/>
      <c r="F30" s="11"/>
      <c r="G30" s="12"/>
    </row>
    <row r="31" spans="1:7">
      <c r="A31" s="326" t="s">
        <v>33</v>
      </c>
      <c r="B31" s="327"/>
      <c r="C31" s="31"/>
      <c r="D31" s="306">
        <f t="shared" si="1"/>
        <v>0</v>
      </c>
      <c r="E31" s="306"/>
      <c r="F31" s="11"/>
      <c r="G31" s="12"/>
    </row>
    <row r="32" spans="1:7">
      <c r="A32" s="307" t="s">
        <v>34</v>
      </c>
      <c r="B32" s="308"/>
      <c r="C32" s="31"/>
      <c r="D32" s="306">
        <f t="shared" si="1"/>
        <v>0</v>
      </c>
      <c r="E32" s="306"/>
      <c r="F32" s="11"/>
      <c r="G32" s="12"/>
    </row>
    <row r="33" spans="1:7">
      <c r="A33" s="307" t="s">
        <v>35</v>
      </c>
      <c r="B33" s="308"/>
      <c r="C33" s="31"/>
      <c r="D33" s="306">
        <f t="shared" si="1"/>
        <v>0</v>
      </c>
      <c r="E33" s="306"/>
      <c r="F33" s="11"/>
      <c r="G33" s="12"/>
    </row>
    <row r="34" spans="1:7">
      <c r="A34" s="309" t="s">
        <v>9</v>
      </c>
      <c r="B34" s="310"/>
      <c r="C34" s="31"/>
      <c r="D34" s="306">
        <f t="shared" si="1"/>
        <v>0</v>
      </c>
      <c r="E34" s="306"/>
      <c r="F34" s="11"/>
      <c r="G34" s="12"/>
    </row>
    <row r="35" spans="1:7">
      <c r="A35" s="24" t="s">
        <v>36</v>
      </c>
      <c r="B35" s="25"/>
      <c r="C35" s="25"/>
      <c r="D35" s="28"/>
      <c r="E35" s="29"/>
      <c r="F35" s="11"/>
      <c r="G35" s="12"/>
    </row>
    <row r="36" spans="1:7">
      <c r="A36" s="307" t="s">
        <v>37</v>
      </c>
      <c r="B36" s="308"/>
      <c r="C36" s="31"/>
      <c r="D36" s="306">
        <f>(C36*$G$11)</f>
        <v>0</v>
      </c>
      <c r="E36" s="306"/>
      <c r="F36" s="11"/>
      <c r="G36" s="12"/>
    </row>
    <row r="37" spans="1:7">
      <c r="A37" s="307" t="s">
        <v>38</v>
      </c>
      <c r="B37" s="308"/>
      <c r="C37" s="31"/>
      <c r="D37" s="306">
        <f t="shared" ref="D37:D41" si="2">(C37*$G$11)</f>
        <v>0</v>
      </c>
      <c r="E37" s="306"/>
      <c r="F37" s="11"/>
      <c r="G37" s="12"/>
    </row>
    <row r="38" spans="1:7" ht="27.75" customHeight="1">
      <c r="A38" s="328" t="s">
        <v>39</v>
      </c>
      <c r="B38" s="329"/>
      <c r="C38" s="31"/>
      <c r="D38" s="306">
        <f t="shared" si="2"/>
        <v>0</v>
      </c>
      <c r="E38" s="306"/>
      <c r="F38" s="11"/>
      <c r="G38" s="12"/>
    </row>
    <row r="39" spans="1:7" ht="28.5" customHeight="1">
      <c r="A39" s="328" t="s">
        <v>40</v>
      </c>
      <c r="B39" s="329"/>
      <c r="C39" s="31"/>
      <c r="D39" s="306">
        <f t="shared" si="2"/>
        <v>0</v>
      </c>
      <c r="E39" s="306"/>
      <c r="F39" s="11"/>
      <c r="G39" s="12"/>
    </row>
    <row r="40" spans="1:7" ht="27.75" customHeight="1">
      <c r="A40" s="328" t="s">
        <v>41</v>
      </c>
      <c r="B40" s="329"/>
      <c r="C40" s="31"/>
      <c r="D40" s="306">
        <f t="shared" si="2"/>
        <v>0</v>
      </c>
      <c r="E40" s="306"/>
      <c r="F40" s="11"/>
      <c r="G40" s="12"/>
    </row>
    <row r="41" spans="1:7" ht="28.5" customHeight="1">
      <c r="A41" s="328" t="s">
        <v>42</v>
      </c>
      <c r="B41" s="329"/>
      <c r="C41" s="31"/>
      <c r="D41" s="306">
        <f t="shared" si="2"/>
        <v>0</v>
      </c>
      <c r="E41" s="306"/>
      <c r="F41" s="11"/>
      <c r="G41" s="12"/>
    </row>
    <row r="42" spans="1:7" ht="30.75" customHeight="1">
      <c r="A42" s="328" t="s">
        <v>43</v>
      </c>
      <c r="B42" s="329"/>
      <c r="C42" s="31"/>
      <c r="D42" s="306">
        <f>(C42*$G$11)</f>
        <v>0</v>
      </c>
      <c r="E42" s="306"/>
      <c r="F42" s="11"/>
      <c r="G42" s="12"/>
    </row>
    <row r="43" spans="1:7">
      <c r="A43" s="330" t="s">
        <v>9</v>
      </c>
      <c r="B43" s="331"/>
      <c r="C43" s="31"/>
      <c r="D43" s="306">
        <f>(C43*$G$11)</f>
        <v>0</v>
      </c>
      <c r="E43" s="306"/>
      <c r="F43" s="11"/>
      <c r="G43" s="12"/>
    </row>
    <row r="44" spans="1:7">
      <c r="A44" s="332" t="s">
        <v>44</v>
      </c>
      <c r="B44" s="333"/>
      <c r="C44" s="33"/>
      <c r="D44" s="306">
        <f>SUM(D16:E43)</f>
        <v>0</v>
      </c>
      <c r="E44" s="306"/>
      <c r="F44" s="11"/>
      <c r="G44" s="12"/>
    </row>
    <row r="45" spans="1:7">
      <c r="A45" s="10"/>
      <c r="B45" s="11"/>
      <c r="C45" s="11"/>
      <c r="D45" s="11"/>
      <c r="E45" s="11"/>
      <c r="F45" s="11"/>
      <c r="G45" s="12"/>
    </row>
    <row r="46" spans="1:7">
      <c r="A46" s="334" t="s">
        <v>45</v>
      </c>
      <c r="B46" s="335"/>
      <c r="C46" s="335"/>
      <c r="D46" s="335"/>
      <c r="E46" s="335"/>
      <c r="F46" s="335"/>
      <c r="G46" s="12"/>
    </row>
    <row r="47" spans="1:7">
      <c r="A47" s="301" t="s">
        <v>46</v>
      </c>
      <c r="B47" s="302"/>
      <c r="C47" s="13" t="s">
        <v>5</v>
      </c>
      <c r="D47" s="14" t="s">
        <v>77</v>
      </c>
      <c r="E47" s="302" t="s">
        <v>6</v>
      </c>
      <c r="F47" s="302"/>
      <c r="G47" s="12"/>
    </row>
    <row r="48" spans="1:7">
      <c r="A48" s="304" t="s">
        <v>47</v>
      </c>
      <c r="B48" s="305"/>
      <c r="C48" s="30"/>
      <c r="D48" s="14"/>
      <c r="E48" s="306">
        <f>(D48*C48)</f>
        <v>0</v>
      </c>
      <c r="F48" s="306"/>
      <c r="G48" s="12"/>
    </row>
    <row r="49" spans="1:7">
      <c r="A49" s="304" t="s">
        <v>48</v>
      </c>
      <c r="B49" s="305"/>
      <c r="C49" s="30"/>
      <c r="D49" s="14"/>
      <c r="E49" s="306">
        <f t="shared" ref="E49:E52" si="3">(D49*C49)</f>
        <v>0</v>
      </c>
      <c r="F49" s="306"/>
      <c r="G49" s="12"/>
    </row>
    <row r="50" spans="1:7">
      <c r="A50" s="304" t="s">
        <v>49</v>
      </c>
      <c r="B50" s="305"/>
      <c r="C50" s="30"/>
      <c r="D50" s="14"/>
      <c r="E50" s="306">
        <f t="shared" si="3"/>
        <v>0</v>
      </c>
      <c r="F50" s="306"/>
      <c r="G50" s="12"/>
    </row>
    <row r="51" spans="1:7">
      <c r="A51" s="304" t="s">
        <v>50</v>
      </c>
      <c r="B51" s="305"/>
      <c r="C51" s="30"/>
      <c r="D51" s="14"/>
      <c r="E51" s="306">
        <f t="shared" si="3"/>
        <v>0</v>
      </c>
      <c r="F51" s="306"/>
      <c r="G51" s="12"/>
    </row>
    <row r="52" spans="1:7">
      <c r="A52" s="309" t="s">
        <v>9</v>
      </c>
      <c r="B52" s="310"/>
      <c r="C52" s="30"/>
      <c r="D52" s="14"/>
      <c r="E52" s="306">
        <f t="shared" si="3"/>
        <v>0</v>
      </c>
      <c r="F52" s="306"/>
      <c r="G52" s="12"/>
    </row>
    <row r="53" spans="1:7">
      <c r="A53" s="332" t="s">
        <v>51</v>
      </c>
      <c r="B53" s="343"/>
      <c r="C53" s="343"/>
      <c r="D53" s="333"/>
      <c r="E53" s="344">
        <f>SUM(E48:F52)</f>
        <v>0</v>
      </c>
      <c r="F53" s="344"/>
      <c r="G53" s="12"/>
    </row>
    <row r="54" spans="1:7">
      <c r="A54" s="10"/>
      <c r="B54" s="11"/>
      <c r="C54" s="11"/>
      <c r="D54" s="11"/>
      <c r="E54" s="11"/>
      <c r="F54" s="11"/>
      <c r="G54" s="12"/>
    </row>
    <row r="55" spans="1:7" ht="15.75" thickBot="1">
      <c r="A55" s="345" t="s">
        <v>52</v>
      </c>
      <c r="B55" s="346"/>
      <c r="C55" s="346"/>
      <c r="D55" s="346"/>
      <c r="E55" s="346"/>
      <c r="F55" s="347">
        <f>SUM(G11,D44,E53)</f>
        <v>0</v>
      </c>
      <c r="G55" s="348"/>
    </row>
    <row r="56" spans="1:7" ht="15.75" thickBot="1">
      <c r="A56" s="10"/>
      <c r="B56" s="11"/>
      <c r="C56" s="11"/>
      <c r="D56" s="11"/>
      <c r="E56" s="11"/>
      <c r="F56" s="11"/>
      <c r="G56" s="12"/>
    </row>
    <row r="57" spans="1:7">
      <c r="A57" s="317" t="s">
        <v>53</v>
      </c>
      <c r="B57" s="318"/>
      <c r="C57" s="318"/>
      <c r="D57" s="318"/>
      <c r="E57" s="318"/>
      <c r="F57" s="318"/>
      <c r="G57" s="319"/>
    </row>
    <row r="58" spans="1:7">
      <c r="A58" s="336" t="s">
        <v>60</v>
      </c>
      <c r="B58" s="337"/>
      <c r="C58" s="16" t="s">
        <v>16</v>
      </c>
      <c r="D58" s="338" t="s">
        <v>17</v>
      </c>
      <c r="E58" s="295"/>
      <c r="F58" s="11"/>
      <c r="G58" s="12"/>
    </row>
    <row r="59" spans="1:7">
      <c r="A59" s="339" t="s">
        <v>54</v>
      </c>
      <c r="B59" s="340"/>
      <c r="C59" s="7"/>
      <c r="D59" s="341"/>
      <c r="E59" s="342"/>
      <c r="F59" s="11"/>
      <c r="G59" s="12"/>
    </row>
    <row r="60" spans="1:7">
      <c r="A60" s="339" t="s">
        <v>55</v>
      </c>
      <c r="B60" s="340"/>
      <c r="C60" s="7"/>
      <c r="D60" s="341"/>
      <c r="E60" s="342"/>
      <c r="F60" s="11"/>
      <c r="G60" s="12"/>
    </row>
    <row r="61" spans="1:7">
      <c r="A61" s="339" t="s">
        <v>56</v>
      </c>
      <c r="B61" s="340"/>
      <c r="C61" s="7"/>
      <c r="D61" s="341"/>
      <c r="E61" s="342"/>
      <c r="F61" s="11"/>
      <c r="G61" s="12"/>
    </row>
    <row r="62" spans="1:7">
      <c r="A62" s="339" t="s">
        <v>57</v>
      </c>
      <c r="B62" s="340"/>
      <c r="C62" s="7"/>
      <c r="D62" s="341"/>
      <c r="E62" s="342"/>
      <c r="F62" s="11"/>
      <c r="G62" s="12"/>
    </row>
    <row r="63" spans="1:7">
      <c r="A63" s="339" t="s">
        <v>58</v>
      </c>
      <c r="B63" s="340"/>
      <c r="C63" s="7"/>
      <c r="D63" s="341"/>
      <c r="E63" s="342"/>
      <c r="F63" s="11"/>
      <c r="G63" s="12"/>
    </row>
    <row r="64" spans="1:7">
      <c r="A64" s="339" t="s">
        <v>59</v>
      </c>
      <c r="B64" s="340"/>
      <c r="C64" s="7"/>
      <c r="D64" s="341"/>
      <c r="E64" s="342"/>
      <c r="F64" s="11"/>
      <c r="G64" s="12"/>
    </row>
    <row r="65" spans="1:7">
      <c r="A65" s="309" t="s">
        <v>61</v>
      </c>
      <c r="B65" s="310"/>
      <c r="C65" s="14"/>
      <c r="D65" s="349"/>
      <c r="E65" s="350"/>
      <c r="F65" s="11"/>
      <c r="G65" s="12"/>
    </row>
    <row r="66" spans="1:7">
      <c r="A66" s="339" t="s">
        <v>62</v>
      </c>
      <c r="B66" s="340"/>
      <c r="C66" s="7"/>
      <c r="D66" s="341"/>
      <c r="E66" s="342"/>
      <c r="F66" s="11"/>
      <c r="G66" s="12"/>
    </row>
    <row r="67" spans="1:7">
      <c r="A67" s="309" t="s">
        <v>9</v>
      </c>
      <c r="B67" s="310"/>
      <c r="C67" s="14"/>
      <c r="D67" s="349"/>
      <c r="E67" s="350"/>
      <c r="F67" s="11"/>
      <c r="G67" s="12"/>
    </row>
    <row r="68" spans="1:7" ht="15.75" thickBot="1">
      <c r="A68" s="345" t="s">
        <v>63</v>
      </c>
      <c r="B68" s="346"/>
      <c r="C68" s="346"/>
      <c r="D68" s="346"/>
      <c r="E68" s="346"/>
      <c r="F68" s="347">
        <f>SUM(D59:E67)</f>
        <v>0</v>
      </c>
      <c r="G68" s="348"/>
    </row>
    <row r="69" spans="1:7" ht="15.75" thickBot="1">
      <c r="A69" s="50"/>
      <c r="B69" s="51"/>
      <c r="C69" s="51"/>
      <c r="D69" s="51"/>
      <c r="E69" s="51"/>
      <c r="F69" s="51"/>
      <c r="G69" s="52"/>
    </row>
    <row r="70" spans="1:7" ht="15" customHeight="1">
      <c r="A70" s="351" t="s">
        <v>112</v>
      </c>
      <c r="B70" s="352"/>
      <c r="C70" s="352"/>
      <c r="D70" s="352"/>
      <c r="E70" s="352"/>
      <c r="F70" s="352"/>
      <c r="G70" s="61"/>
    </row>
    <row r="71" spans="1:7">
      <c r="A71" s="354"/>
      <c r="B71" s="355"/>
      <c r="C71" s="355"/>
      <c r="D71" s="355"/>
      <c r="E71" s="355"/>
      <c r="F71" s="355"/>
      <c r="G71" s="61"/>
    </row>
    <row r="72" spans="1:7" ht="24.75">
      <c r="A72" s="62" t="s">
        <v>64</v>
      </c>
      <c r="B72" s="55" t="s">
        <v>65</v>
      </c>
      <c r="C72" s="54" t="s">
        <v>66</v>
      </c>
      <c r="D72" s="56" t="s">
        <v>67</v>
      </c>
      <c r="E72" s="56" t="s">
        <v>68</v>
      </c>
      <c r="F72" s="54" t="s">
        <v>69</v>
      </c>
      <c r="G72" s="61"/>
    </row>
    <row r="73" spans="1:7">
      <c r="A73" s="382" t="s">
        <v>226</v>
      </c>
      <c r="B73" s="153" t="s">
        <v>166</v>
      </c>
      <c r="C73" s="188">
        <v>33.75</v>
      </c>
      <c r="D73" s="128"/>
      <c r="E73" s="154">
        <f t="shared" ref="E73:E91" si="4">(C73*D73)</f>
        <v>0</v>
      </c>
      <c r="F73" s="384">
        <f>SUM(E73:E91)</f>
        <v>0</v>
      </c>
      <c r="G73" s="61"/>
    </row>
    <row r="74" spans="1:7">
      <c r="A74" s="382"/>
      <c r="B74" s="155" t="s">
        <v>167</v>
      </c>
      <c r="C74" s="188">
        <v>39.69</v>
      </c>
      <c r="D74" s="128"/>
      <c r="E74" s="154">
        <f t="shared" si="4"/>
        <v>0</v>
      </c>
      <c r="F74" s="385"/>
      <c r="G74" s="61"/>
    </row>
    <row r="75" spans="1:7">
      <c r="A75" s="382"/>
      <c r="B75" s="155" t="s">
        <v>168</v>
      </c>
      <c r="C75" s="188">
        <v>0.09</v>
      </c>
      <c r="D75" s="128"/>
      <c r="E75" s="154">
        <f t="shared" si="4"/>
        <v>0</v>
      </c>
      <c r="F75" s="385"/>
      <c r="G75" s="61"/>
    </row>
    <row r="76" spans="1:7">
      <c r="A76" s="382"/>
      <c r="B76" s="155" t="s">
        <v>169</v>
      </c>
      <c r="C76" s="188">
        <v>18.75</v>
      </c>
      <c r="D76" s="128"/>
      <c r="E76" s="154">
        <f t="shared" si="4"/>
        <v>0</v>
      </c>
      <c r="F76" s="385"/>
      <c r="G76" s="61"/>
    </row>
    <row r="77" spans="1:7">
      <c r="A77" s="382"/>
      <c r="B77" s="155" t="s">
        <v>170</v>
      </c>
      <c r="C77" s="188">
        <v>28.13</v>
      </c>
      <c r="D77" s="128"/>
      <c r="E77" s="154">
        <f t="shared" si="4"/>
        <v>0</v>
      </c>
      <c r="F77" s="385"/>
      <c r="G77" s="61"/>
    </row>
    <row r="78" spans="1:7">
      <c r="A78" s="382"/>
      <c r="B78" s="155" t="s">
        <v>84</v>
      </c>
      <c r="C78" s="188">
        <v>0.31</v>
      </c>
      <c r="D78" s="128"/>
      <c r="E78" s="154">
        <f t="shared" si="4"/>
        <v>0</v>
      </c>
      <c r="F78" s="385"/>
      <c r="G78" s="61"/>
    </row>
    <row r="79" spans="1:7">
      <c r="A79" s="382"/>
      <c r="B79" s="155" t="s">
        <v>171</v>
      </c>
      <c r="C79" s="188">
        <v>5.63</v>
      </c>
      <c r="D79" s="128"/>
      <c r="E79" s="154">
        <f t="shared" si="4"/>
        <v>0</v>
      </c>
      <c r="F79" s="385"/>
      <c r="G79" s="61"/>
    </row>
    <row r="80" spans="1:7">
      <c r="A80" s="382"/>
      <c r="B80" s="155" t="s">
        <v>79</v>
      </c>
      <c r="C80" s="188">
        <v>37.5</v>
      </c>
      <c r="D80" s="128"/>
      <c r="E80" s="154">
        <f t="shared" si="4"/>
        <v>0</v>
      </c>
      <c r="F80" s="385"/>
      <c r="G80" s="61"/>
    </row>
    <row r="81" spans="1:7">
      <c r="A81" s="382"/>
      <c r="B81" s="155" t="s">
        <v>172</v>
      </c>
      <c r="C81" s="188">
        <v>25.5</v>
      </c>
      <c r="D81" s="128"/>
      <c r="E81" s="154">
        <f t="shared" si="4"/>
        <v>0</v>
      </c>
      <c r="F81" s="385"/>
      <c r="G81" s="61"/>
    </row>
    <row r="82" spans="1:7">
      <c r="A82" s="382"/>
      <c r="B82" s="155" t="s">
        <v>119</v>
      </c>
      <c r="C82" s="188">
        <v>14.06</v>
      </c>
      <c r="D82" s="128"/>
      <c r="E82" s="154">
        <f t="shared" si="4"/>
        <v>0</v>
      </c>
      <c r="F82" s="385"/>
      <c r="G82" s="61"/>
    </row>
    <row r="83" spans="1:7">
      <c r="A83" s="382"/>
      <c r="B83" s="155" t="s">
        <v>85</v>
      </c>
      <c r="C83" s="188">
        <v>26.75</v>
      </c>
      <c r="D83" s="128"/>
      <c r="E83" s="154">
        <f t="shared" si="4"/>
        <v>0</v>
      </c>
      <c r="F83" s="385"/>
      <c r="G83" s="61"/>
    </row>
    <row r="84" spans="1:7">
      <c r="A84" s="382"/>
      <c r="B84" s="155" t="s">
        <v>174</v>
      </c>
      <c r="C84" s="189">
        <v>656</v>
      </c>
      <c r="D84" s="128"/>
      <c r="E84" s="154">
        <f t="shared" si="4"/>
        <v>0</v>
      </c>
      <c r="F84" s="385"/>
      <c r="G84" s="61"/>
    </row>
    <row r="85" spans="1:7">
      <c r="A85" s="382"/>
      <c r="B85" s="155" t="s">
        <v>87</v>
      </c>
      <c r="C85" s="188">
        <v>6.25</v>
      </c>
      <c r="D85" s="128"/>
      <c r="E85" s="154">
        <f t="shared" si="4"/>
        <v>0</v>
      </c>
      <c r="F85" s="385"/>
      <c r="G85" s="61"/>
    </row>
    <row r="86" spans="1:7">
      <c r="A86" s="382"/>
      <c r="B86" s="155" t="s">
        <v>175</v>
      </c>
      <c r="C86" s="188">
        <v>23.44</v>
      </c>
      <c r="D86" s="128"/>
      <c r="E86" s="154">
        <f t="shared" si="4"/>
        <v>0</v>
      </c>
      <c r="F86" s="385"/>
      <c r="G86" s="61"/>
    </row>
    <row r="87" spans="1:7">
      <c r="A87" s="382"/>
      <c r="B87" s="156" t="s">
        <v>103</v>
      </c>
      <c r="C87" s="188">
        <v>67.94</v>
      </c>
      <c r="D87" s="128"/>
      <c r="E87" s="154">
        <f t="shared" si="4"/>
        <v>0</v>
      </c>
      <c r="F87" s="385"/>
      <c r="G87" s="61"/>
    </row>
    <row r="88" spans="1:7">
      <c r="A88" s="382"/>
      <c r="B88" s="156" t="s">
        <v>176</v>
      </c>
      <c r="C88" s="188">
        <v>18.75</v>
      </c>
      <c r="D88" s="128"/>
      <c r="E88" s="154">
        <f t="shared" si="4"/>
        <v>0</v>
      </c>
      <c r="F88" s="385"/>
      <c r="G88" s="61"/>
    </row>
    <row r="89" spans="1:7">
      <c r="A89" s="382"/>
      <c r="B89" s="156" t="s">
        <v>88</v>
      </c>
      <c r="C89" s="188">
        <v>0.38</v>
      </c>
      <c r="D89" s="128"/>
      <c r="E89" s="154">
        <f t="shared" si="4"/>
        <v>0</v>
      </c>
      <c r="F89" s="385"/>
      <c r="G89" s="61"/>
    </row>
    <row r="90" spans="1:7">
      <c r="A90" s="382"/>
      <c r="B90" s="156" t="s">
        <v>83</v>
      </c>
      <c r="C90" s="188">
        <v>0.16</v>
      </c>
      <c r="D90" s="128"/>
      <c r="E90" s="154">
        <f t="shared" si="4"/>
        <v>0</v>
      </c>
      <c r="F90" s="385"/>
      <c r="G90" s="61"/>
    </row>
    <row r="91" spans="1:7">
      <c r="A91" s="382"/>
      <c r="B91" s="156" t="s">
        <v>194</v>
      </c>
      <c r="C91" s="188">
        <v>9.98</v>
      </c>
      <c r="D91" s="128"/>
      <c r="E91" s="154">
        <f t="shared" si="4"/>
        <v>0</v>
      </c>
      <c r="F91" s="385"/>
      <c r="G91" s="61"/>
    </row>
    <row r="92" spans="1:7" ht="15.75" thickBot="1">
      <c r="A92" s="383"/>
      <c r="B92" s="157"/>
      <c r="C92" s="158"/>
      <c r="D92" s="159"/>
      <c r="E92" s="160"/>
      <c r="F92" s="386"/>
      <c r="G92" s="61"/>
    </row>
    <row r="93" spans="1:7">
      <c r="A93" s="387" t="s">
        <v>90</v>
      </c>
      <c r="B93" s="161" t="s">
        <v>101</v>
      </c>
      <c r="C93" s="193">
        <v>37.5</v>
      </c>
      <c r="D93" s="125"/>
      <c r="E93" s="162">
        <f>(C93*D93)</f>
        <v>0</v>
      </c>
      <c r="F93" s="390">
        <f>SUM(E93:E114)</f>
        <v>0</v>
      </c>
      <c r="G93" s="61"/>
    </row>
    <row r="94" spans="1:7">
      <c r="A94" s="388"/>
      <c r="B94" s="163" t="s">
        <v>178</v>
      </c>
      <c r="C94" s="193">
        <v>21.1</v>
      </c>
      <c r="D94" s="141"/>
      <c r="E94" s="152">
        <f>(C94*D94)</f>
        <v>0</v>
      </c>
      <c r="F94" s="384"/>
      <c r="G94" s="61"/>
    </row>
    <row r="95" spans="1:7">
      <c r="A95" s="388"/>
      <c r="B95" s="163" t="s">
        <v>121</v>
      </c>
      <c r="C95" s="193">
        <v>32.82</v>
      </c>
      <c r="D95" s="141"/>
      <c r="E95" s="154">
        <f t="shared" ref="E95:E114" si="5">(C95*D95)</f>
        <v>0</v>
      </c>
      <c r="F95" s="385"/>
      <c r="G95" s="61"/>
    </row>
    <row r="96" spans="1:7">
      <c r="A96" s="388"/>
      <c r="B96" s="164" t="s">
        <v>92</v>
      </c>
      <c r="C96" s="193">
        <v>225.02</v>
      </c>
      <c r="D96" s="141"/>
      <c r="E96" s="154">
        <f t="shared" si="5"/>
        <v>0</v>
      </c>
      <c r="F96" s="385"/>
      <c r="G96" s="61"/>
    </row>
    <row r="97" spans="1:7">
      <c r="A97" s="388"/>
      <c r="B97" s="163" t="s">
        <v>89</v>
      </c>
      <c r="C97" s="193">
        <v>56.26</v>
      </c>
      <c r="D97" s="141"/>
      <c r="E97" s="154">
        <f t="shared" si="5"/>
        <v>0</v>
      </c>
      <c r="F97" s="385"/>
      <c r="G97" s="61"/>
    </row>
    <row r="98" spans="1:7">
      <c r="A98" s="388"/>
      <c r="B98" s="163" t="s">
        <v>81</v>
      </c>
      <c r="C98" s="193">
        <v>14.06</v>
      </c>
      <c r="D98" s="141"/>
      <c r="E98" s="154">
        <f t="shared" si="5"/>
        <v>0</v>
      </c>
      <c r="F98" s="385"/>
      <c r="G98" s="61"/>
    </row>
    <row r="99" spans="1:7">
      <c r="A99" s="388"/>
      <c r="B99" s="163" t="s">
        <v>179</v>
      </c>
      <c r="C99" s="193">
        <v>65.63</v>
      </c>
      <c r="D99" s="141"/>
      <c r="E99" s="154">
        <f t="shared" si="5"/>
        <v>0</v>
      </c>
      <c r="F99" s="385"/>
      <c r="G99" s="61"/>
    </row>
    <row r="100" spans="1:7">
      <c r="A100" s="388"/>
      <c r="B100" s="163" t="s">
        <v>99</v>
      </c>
      <c r="C100" s="193">
        <v>16.41</v>
      </c>
      <c r="D100" s="141"/>
      <c r="E100" s="154">
        <f t="shared" si="5"/>
        <v>0</v>
      </c>
      <c r="F100" s="385"/>
      <c r="G100" s="61"/>
    </row>
    <row r="101" spans="1:7">
      <c r="A101" s="388"/>
      <c r="B101" s="163" t="s">
        <v>100</v>
      </c>
      <c r="C101" s="193">
        <v>18.75</v>
      </c>
      <c r="D101" s="141"/>
      <c r="E101" s="154">
        <f t="shared" si="5"/>
        <v>0</v>
      </c>
      <c r="F101" s="385"/>
      <c r="G101" s="61"/>
    </row>
    <row r="102" spans="1:7">
      <c r="A102" s="388"/>
      <c r="B102" s="163" t="s">
        <v>94</v>
      </c>
      <c r="C102" s="193">
        <v>35.159999999999997</v>
      </c>
      <c r="D102" s="141"/>
      <c r="E102" s="154">
        <f t="shared" si="5"/>
        <v>0</v>
      </c>
      <c r="F102" s="385"/>
      <c r="G102" s="61"/>
    </row>
    <row r="103" spans="1:7">
      <c r="A103" s="388"/>
      <c r="B103" s="163" t="s">
        <v>180</v>
      </c>
      <c r="C103" s="193">
        <v>9.3800000000000008</v>
      </c>
      <c r="D103" s="141"/>
      <c r="E103" s="154">
        <f t="shared" si="5"/>
        <v>0</v>
      </c>
      <c r="F103" s="385"/>
      <c r="G103" s="61"/>
    </row>
    <row r="104" spans="1:7">
      <c r="A104" s="388"/>
      <c r="B104" s="163" t="s">
        <v>181</v>
      </c>
      <c r="C104" s="193">
        <v>140.63999999999999</v>
      </c>
      <c r="D104" s="141"/>
      <c r="E104" s="154">
        <f t="shared" si="5"/>
        <v>0</v>
      </c>
      <c r="F104" s="385"/>
      <c r="G104" s="61"/>
    </row>
    <row r="105" spans="1:7">
      <c r="A105" s="388"/>
      <c r="B105" s="163" t="s">
        <v>95</v>
      </c>
      <c r="C105" s="193">
        <v>18.75</v>
      </c>
      <c r="D105" s="141"/>
      <c r="E105" s="154">
        <f t="shared" si="5"/>
        <v>0</v>
      </c>
      <c r="F105" s="385"/>
      <c r="G105" s="61"/>
    </row>
    <row r="106" spans="1:7">
      <c r="A106" s="388"/>
      <c r="B106" s="164" t="s">
        <v>91</v>
      </c>
      <c r="C106" s="193">
        <v>133.61000000000001</v>
      </c>
      <c r="D106" s="141"/>
      <c r="E106" s="154">
        <f t="shared" si="5"/>
        <v>0</v>
      </c>
      <c r="F106" s="385"/>
      <c r="G106" s="61"/>
    </row>
    <row r="107" spans="1:7">
      <c r="A107" s="388"/>
      <c r="B107" s="161" t="s">
        <v>182</v>
      </c>
      <c r="C107" s="193">
        <v>7.03</v>
      </c>
      <c r="D107" s="141"/>
      <c r="E107" s="154">
        <f t="shared" si="5"/>
        <v>0</v>
      </c>
      <c r="F107" s="385"/>
      <c r="G107" s="61"/>
    </row>
    <row r="108" spans="1:7">
      <c r="A108" s="388"/>
      <c r="B108" s="161" t="s">
        <v>183</v>
      </c>
      <c r="C108" s="193">
        <v>9.3800000000000008</v>
      </c>
      <c r="D108" s="128"/>
      <c r="E108" s="154">
        <f t="shared" si="5"/>
        <v>0</v>
      </c>
      <c r="F108" s="385"/>
      <c r="G108" s="61"/>
    </row>
    <row r="109" spans="1:7">
      <c r="A109" s="388"/>
      <c r="B109" s="163" t="s">
        <v>107</v>
      </c>
      <c r="C109" s="193">
        <v>28.13</v>
      </c>
      <c r="D109" s="128"/>
      <c r="E109" s="154">
        <f t="shared" si="5"/>
        <v>0</v>
      </c>
      <c r="F109" s="385"/>
      <c r="G109" s="61"/>
    </row>
    <row r="110" spans="1:7">
      <c r="A110" s="388"/>
      <c r="B110" s="163" t="s">
        <v>184</v>
      </c>
      <c r="C110" s="193">
        <v>2.34</v>
      </c>
      <c r="D110" s="128"/>
      <c r="E110" s="154">
        <f t="shared" si="5"/>
        <v>0</v>
      </c>
      <c r="F110" s="385"/>
      <c r="G110" s="61"/>
    </row>
    <row r="111" spans="1:7">
      <c r="A111" s="388"/>
      <c r="B111" s="163" t="s">
        <v>86</v>
      </c>
      <c r="C111" s="194">
        <v>94</v>
      </c>
      <c r="D111" s="128"/>
      <c r="E111" s="154">
        <f t="shared" si="5"/>
        <v>0</v>
      </c>
      <c r="F111" s="385"/>
      <c r="G111" s="61"/>
    </row>
    <row r="112" spans="1:7">
      <c r="A112" s="388"/>
      <c r="B112" s="163" t="s">
        <v>185</v>
      </c>
      <c r="C112" s="193">
        <v>37.5</v>
      </c>
      <c r="D112" s="128"/>
      <c r="E112" s="154">
        <f t="shared" si="5"/>
        <v>0</v>
      </c>
      <c r="F112" s="385"/>
      <c r="G112" s="61"/>
    </row>
    <row r="113" spans="1:7">
      <c r="A113" s="388"/>
      <c r="B113" s="163" t="s">
        <v>186</v>
      </c>
      <c r="C113" s="193">
        <v>65.63</v>
      </c>
      <c r="D113" s="128"/>
      <c r="E113" s="154">
        <f t="shared" si="5"/>
        <v>0</v>
      </c>
      <c r="F113" s="385"/>
      <c r="G113" s="61"/>
    </row>
    <row r="114" spans="1:7">
      <c r="A114" s="388"/>
      <c r="B114" s="163" t="s">
        <v>98</v>
      </c>
      <c r="C114" s="193">
        <v>82.04</v>
      </c>
      <c r="D114" s="128"/>
      <c r="E114" s="154">
        <f t="shared" si="5"/>
        <v>0</v>
      </c>
      <c r="F114" s="385"/>
      <c r="G114" s="61"/>
    </row>
    <row r="115" spans="1:7" ht="15.75" thickBot="1">
      <c r="A115" s="389"/>
      <c r="B115" s="391"/>
      <c r="C115" s="391"/>
      <c r="D115" s="391"/>
      <c r="E115" s="391"/>
      <c r="F115" s="386"/>
      <c r="G115" s="61"/>
    </row>
    <row r="116" spans="1:7">
      <c r="A116" s="392" t="s">
        <v>195</v>
      </c>
      <c r="B116" s="195" t="s">
        <v>89</v>
      </c>
      <c r="C116" s="196">
        <v>126.58</v>
      </c>
      <c r="D116" s="125"/>
      <c r="E116" s="162">
        <f>(C116*D116)</f>
        <v>0</v>
      </c>
      <c r="F116" s="390">
        <f>SUM(E116:E135)</f>
        <v>0</v>
      </c>
      <c r="G116" s="61"/>
    </row>
    <row r="117" spans="1:7">
      <c r="A117" s="393"/>
      <c r="B117" s="197" t="s">
        <v>104</v>
      </c>
      <c r="C117" s="196">
        <v>28.13</v>
      </c>
      <c r="D117" s="128"/>
      <c r="E117" s="154">
        <f t="shared" ref="E117:E135" si="6">(C117*D117)</f>
        <v>0</v>
      </c>
      <c r="F117" s="385"/>
      <c r="G117" s="61"/>
    </row>
    <row r="118" spans="1:7">
      <c r="A118" s="393"/>
      <c r="B118" s="198" t="s">
        <v>225</v>
      </c>
      <c r="C118" s="196">
        <v>18.75</v>
      </c>
      <c r="D118" s="128"/>
      <c r="E118" s="154">
        <f>(C118*D118)</f>
        <v>0</v>
      </c>
      <c r="F118" s="385"/>
      <c r="G118" s="61"/>
    </row>
    <row r="119" spans="1:7">
      <c r="A119" s="393"/>
      <c r="B119" s="198" t="s">
        <v>224</v>
      </c>
      <c r="C119" s="196">
        <v>14.06</v>
      </c>
      <c r="D119" s="128"/>
      <c r="E119" s="154">
        <f t="shared" si="6"/>
        <v>0</v>
      </c>
      <c r="F119" s="385"/>
      <c r="G119" s="61"/>
    </row>
    <row r="120" spans="1:7">
      <c r="A120" s="393"/>
      <c r="B120" s="197" t="s">
        <v>94</v>
      </c>
      <c r="C120" s="196">
        <v>21.1</v>
      </c>
      <c r="D120" s="128"/>
      <c r="E120" s="154">
        <f t="shared" si="6"/>
        <v>0</v>
      </c>
      <c r="F120" s="385"/>
      <c r="G120" s="61"/>
    </row>
    <row r="121" spans="1:7">
      <c r="A121" s="393"/>
      <c r="B121" s="197" t="s">
        <v>105</v>
      </c>
      <c r="C121" s="196">
        <v>28.13</v>
      </c>
      <c r="D121" s="128"/>
      <c r="E121" s="154">
        <f t="shared" si="6"/>
        <v>0</v>
      </c>
      <c r="F121" s="385"/>
      <c r="G121" s="61"/>
    </row>
    <row r="122" spans="1:7">
      <c r="A122" s="393"/>
      <c r="B122" s="165" t="s">
        <v>92</v>
      </c>
      <c r="C122" s="196">
        <v>56.26</v>
      </c>
      <c r="D122" s="128"/>
      <c r="E122" s="154">
        <f t="shared" si="6"/>
        <v>0</v>
      </c>
      <c r="F122" s="385"/>
      <c r="G122" s="61"/>
    </row>
    <row r="123" spans="1:7">
      <c r="A123" s="393"/>
      <c r="B123" s="165" t="s">
        <v>106</v>
      </c>
      <c r="C123" s="196">
        <v>37.5</v>
      </c>
      <c r="D123" s="128"/>
      <c r="E123" s="154">
        <f>(C123*D123)</f>
        <v>0</v>
      </c>
      <c r="F123" s="385"/>
      <c r="G123" s="61"/>
    </row>
    <row r="124" spans="1:7">
      <c r="A124" s="393"/>
      <c r="B124" s="165" t="s">
        <v>107</v>
      </c>
      <c r="C124" s="196">
        <v>18.75</v>
      </c>
      <c r="D124" s="128"/>
      <c r="E124" s="154">
        <f t="shared" si="6"/>
        <v>0</v>
      </c>
      <c r="F124" s="385"/>
      <c r="G124" s="61"/>
    </row>
    <row r="125" spans="1:7">
      <c r="A125" s="393"/>
      <c r="B125" s="165" t="s">
        <v>108</v>
      </c>
      <c r="C125" s="196">
        <v>9.3800000000000008</v>
      </c>
      <c r="D125" s="128"/>
      <c r="E125" s="154">
        <f t="shared" si="6"/>
        <v>0</v>
      </c>
      <c r="F125" s="385"/>
      <c r="G125" s="61"/>
    </row>
    <row r="126" spans="1:7">
      <c r="A126" s="393"/>
      <c r="B126" s="165" t="s">
        <v>95</v>
      </c>
      <c r="C126" s="196">
        <v>9.3800000000000008</v>
      </c>
      <c r="D126" s="128"/>
      <c r="E126" s="154">
        <f t="shared" si="6"/>
        <v>0</v>
      </c>
      <c r="F126" s="385"/>
      <c r="G126" s="61"/>
    </row>
    <row r="127" spans="1:7">
      <c r="A127" s="393"/>
      <c r="B127" s="165" t="s">
        <v>109</v>
      </c>
      <c r="C127" s="196">
        <v>18.75</v>
      </c>
      <c r="D127" s="128"/>
      <c r="E127" s="154">
        <f t="shared" si="6"/>
        <v>0</v>
      </c>
      <c r="F127" s="385"/>
      <c r="G127" s="61"/>
    </row>
    <row r="128" spans="1:7">
      <c r="A128" s="393"/>
      <c r="B128" s="165" t="s">
        <v>110</v>
      </c>
      <c r="C128" s="196">
        <v>18.75</v>
      </c>
      <c r="D128" s="128"/>
      <c r="E128" s="154">
        <f t="shared" si="6"/>
        <v>0</v>
      </c>
      <c r="F128" s="385"/>
      <c r="G128" s="61"/>
    </row>
    <row r="129" spans="1:7">
      <c r="A129" s="393"/>
      <c r="B129" s="166" t="s">
        <v>86</v>
      </c>
      <c r="C129" s="199">
        <v>375</v>
      </c>
      <c r="D129" s="128"/>
      <c r="E129" s="154">
        <f t="shared" si="6"/>
        <v>0</v>
      </c>
      <c r="F129" s="385"/>
      <c r="G129" s="61"/>
    </row>
    <row r="130" spans="1:7">
      <c r="A130" s="393"/>
      <c r="B130" s="165" t="s">
        <v>111</v>
      </c>
      <c r="C130" s="196">
        <v>98.45</v>
      </c>
      <c r="D130" s="128"/>
      <c r="E130" s="154">
        <f t="shared" si="6"/>
        <v>0</v>
      </c>
      <c r="F130" s="385"/>
      <c r="G130" s="61"/>
    </row>
    <row r="131" spans="1:7">
      <c r="A131" s="393"/>
      <c r="B131" s="165" t="s">
        <v>96</v>
      </c>
      <c r="C131" s="196">
        <v>114.86</v>
      </c>
      <c r="D131" s="128"/>
      <c r="E131" s="154">
        <f t="shared" si="6"/>
        <v>0</v>
      </c>
      <c r="F131" s="385"/>
      <c r="G131" s="61"/>
    </row>
    <row r="132" spans="1:7">
      <c r="A132" s="393"/>
      <c r="B132" s="166" t="s">
        <v>188</v>
      </c>
      <c r="C132" s="196">
        <v>11.31</v>
      </c>
      <c r="D132" s="128"/>
      <c r="E132" s="154">
        <f t="shared" si="6"/>
        <v>0</v>
      </c>
      <c r="F132" s="385"/>
      <c r="G132" s="61"/>
    </row>
    <row r="133" spans="1:7">
      <c r="A133" s="393"/>
      <c r="B133" s="166" t="s">
        <v>98</v>
      </c>
      <c r="C133" s="196">
        <v>32.82</v>
      </c>
      <c r="D133" s="128"/>
      <c r="E133" s="154">
        <f t="shared" si="6"/>
        <v>0</v>
      </c>
      <c r="F133" s="385"/>
      <c r="G133" s="61"/>
    </row>
    <row r="134" spans="1:7">
      <c r="A134" s="393"/>
      <c r="B134" s="166" t="s">
        <v>100</v>
      </c>
      <c r="C134" s="196">
        <v>18.75</v>
      </c>
      <c r="D134" s="128"/>
      <c r="E134" s="154">
        <f t="shared" si="6"/>
        <v>0</v>
      </c>
      <c r="F134" s="385"/>
      <c r="G134" s="61"/>
    </row>
    <row r="135" spans="1:7" ht="15.75" thickBot="1">
      <c r="A135" s="394"/>
      <c r="B135" s="167" t="s">
        <v>189</v>
      </c>
      <c r="C135" s="196">
        <v>21.1</v>
      </c>
      <c r="D135" s="150"/>
      <c r="E135" s="168">
        <f t="shared" si="6"/>
        <v>0</v>
      </c>
      <c r="F135" s="386"/>
      <c r="G135" s="61"/>
    </row>
    <row r="136" spans="1:7" ht="15.75" thickBot="1">
      <c r="A136" s="169"/>
      <c r="B136" s="170"/>
      <c r="C136" s="171"/>
      <c r="D136" s="53"/>
      <c r="E136" s="57"/>
      <c r="F136" s="172"/>
      <c r="G136" s="61"/>
    </row>
    <row r="137" spans="1:7" ht="15.75" thickBot="1">
      <c r="A137" s="369" t="s">
        <v>196</v>
      </c>
      <c r="B137" s="370"/>
      <c r="C137" s="370"/>
      <c r="D137" s="371"/>
      <c r="E137" s="376">
        <f>SUM(F73:F135)</f>
        <v>0</v>
      </c>
      <c r="F137" s="371"/>
      <c r="G137" s="61"/>
    </row>
    <row r="138" spans="1:7" ht="15.75" thickBot="1">
      <c r="A138" s="63"/>
      <c r="B138" s="64"/>
      <c r="C138" s="64"/>
      <c r="D138" s="64"/>
      <c r="E138" s="64"/>
      <c r="F138" s="64"/>
      <c r="G138" s="61"/>
    </row>
    <row r="139" spans="1:7">
      <c r="A139" s="229" t="s">
        <v>157</v>
      </c>
      <c r="B139" s="230"/>
      <c r="C139" s="230"/>
      <c r="D139" s="230"/>
      <c r="E139" s="230"/>
      <c r="F139" s="230"/>
      <c r="G139" s="231"/>
    </row>
    <row r="140" spans="1:7">
      <c r="A140" s="267" t="s">
        <v>60</v>
      </c>
      <c r="B140" s="268"/>
      <c r="C140" s="117" t="s">
        <v>16</v>
      </c>
      <c r="D140" s="216" t="s">
        <v>17</v>
      </c>
      <c r="E140" s="217"/>
      <c r="F140" s="84"/>
      <c r="G140" s="85"/>
    </row>
    <row r="141" spans="1:7" ht="15.75">
      <c r="A141" s="281" t="s">
        <v>158</v>
      </c>
      <c r="B141" s="281"/>
      <c r="C141" s="105"/>
      <c r="D141" s="282"/>
      <c r="E141" s="282"/>
      <c r="F141" s="84"/>
      <c r="G141" s="85"/>
    </row>
    <row r="142" spans="1:7" ht="15.75">
      <c r="A142" s="281" t="s">
        <v>159</v>
      </c>
      <c r="B142" s="281"/>
      <c r="C142" s="118"/>
      <c r="D142" s="284"/>
      <c r="E142" s="277"/>
      <c r="F142" s="84"/>
      <c r="G142" s="85"/>
    </row>
    <row r="143" spans="1:7" ht="15.75">
      <c r="A143" s="281" t="s">
        <v>160</v>
      </c>
      <c r="B143" s="281"/>
      <c r="C143" s="118"/>
      <c r="D143" s="284"/>
      <c r="E143" s="277"/>
      <c r="F143" s="84"/>
      <c r="G143" s="85"/>
    </row>
    <row r="144" spans="1:7" ht="15.75">
      <c r="A144" s="281" t="s">
        <v>161</v>
      </c>
      <c r="B144" s="281"/>
      <c r="C144" s="118"/>
      <c r="D144" s="284"/>
      <c r="E144" s="277"/>
      <c r="F144" s="84"/>
      <c r="G144" s="85"/>
    </row>
    <row r="145" spans="1:7" ht="15.75">
      <c r="A145" s="281" t="s">
        <v>162</v>
      </c>
      <c r="B145" s="281"/>
      <c r="C145" s="118"/>
      <c r="D145" s="284"/>
      <c r="E145" s="277"/>
      <c r="F145" s="84"/>
      <c r="G145" s="85"/>
    </row>
    <row r="146" spans="1:7" ht="16.5" thickBot="1">
      <c r="A146" s="283" t="s">
        <v>163</v>
      </c>
      <c r="B146" s="283"/>
      <c r="C146" s="120"/>
      <c r="D146" s="225"/>
      <c r="E146" s="226"/>
      <c r="F146" s="84"/>
      <c r="G146" s="85"/>
    </row>
    <row r="147" spans="1:7" ht="15.75" thickBot="1">
      <c r="A147" s="210" t="s">
        <v>164</v>
      </c>
      <c r="B147" s="211"/>
      <c r="C147" s="211"/>
      <c r="D147" s="211"/>
      <c r="E147" s="211"/>
      <c r="F147" s="214">
        <f>SUM(D141:E146)</f>
        <v>0</v>
      </c>
      <c r="G147" s="215"/>
    </row>
    <row r="148" spans="1:7">
      <c r="A148" s="63"/>
      <c r="B148" s="64"/>
      <c r="C148" s="64"/>
      <c r="D148" s="64"/>
      <c r="E148" s="64"/>
      <c r="F148" s="64"/>
      <c r="G148" s="61"/>
    </row>
    <row r="149" spans="1:7" ht="15.75" thickBot="1">
      <c r="A149" s="63"/>
      <c r="B149" s="64"/>
      <c r="C149" s="64"/>
      <c r="D149" s="64"/>
      <c r="E149" s="64"/>
      <c r="F149" s="64"/>
      <c r="G149" s="61"/>
    </row>
    <row r="150" spans="1:7" ht="15.75" thickBot="1">
      <c r="A150" s="365" t="s">
        <v>125</v>
      </c>
      <c r="B150" s="366"/>
      <c r="C150" s="366"/>
      <c r="D150" s="366"/>
      <c r="E150" s="366"/>
      <c r="F150" s="367">
        <f>SUM(F55,F68,E137,F147)</f>
        <v>0</v>
      </c>
      <c r="G150" s="368"/>
    </row>
    <row r="151" spans="1:7" ht="15.75" thickBot="1">
      <c r="A151" s="365" t="s">
        <v>126</v>
      </c>
      <c r="B151" s="366"/>
      <c r="C151" s="366"/>
      <c r="D151" s="366"/>
      <c r="E151" s="373"/>
      <c r="F151" s="374">
        <f>(F150/20)*200</f>
        <v>0</v>
      </c>
      <c r="G151" s="375"/>
    </row>
    <row r="152" spans="1:7">
      <c r="A152" s="362" t="s">
        <v>197</v>
      </c>
      <c r="B152" s="363"/>
      <c r="C152" s="363"/>
      <c r="D152" s="363"/>
      <c r="E152" s="363"/>
      <c r="F152" s="364">
        <f>(F151/93800)</f>
        <v>0</v>
      </c>
      <c r="G152" s="381"/>
    </row>
    <row r="153" spans="1:7">
      <c r="A153" s="46" t="s">
        <v>115</v>
      </c>
      <c r="B153" s="47"/>
      <c r="C153" s="47"/>
      <c r="D153" s="47"/>
      <c r="E153" s="47"/>
      <c r="F153" s="377"/>
      <c r="G153" s="378"/>
    </row>
    <row r="154" spans="1:7">
      <c r="A154" s="46" t="s">
        <v>116</v>
      </c>
      <c r="B154" s="47"/>
      <c r="C154" s="47"/>
      <c r="D154" s="47"/>
      <c r="E154" s="47"/>
      <c r="F154" s="377"/>
      <c r="G154" s="378"/>
    </row>
    <row r="155" spans="1:7" ht="15.75" thickBot="1">
      <c r="A155" s="48" t="s">
        <v>193</v>
      </c>
      <c r="B155" s="49"/>
      <c r="C155" s="49"/>
      <c r="D155" s="49"/>
      <c r="E155" s="49"/>
      <c r="F155" s="379"/>
      <c r="G155" s="380"/>
    </row>
    <row r="156" spans="1:7">
      <c r="A156"/>
      <c r="B156"/>
      <c r="C156"/>
      <c r="D156"/>
      <c r="E156"/>
      <c r="F156"/>
      <c r="G156"/>
    </row>
  </sheetData>
  <mergeCells count="139">
    <mergeCell ref="A70:F71"/>
    <mergeCell ref="A152:E152"/>
    <mergeCell ref="F152:G152"/>
    <mergeCell ref="A139:G139"/>
    <mergeCell ref="A140:B140"/>
    <mergeCell ref="D140:E140"/>
    <mergeCell ref="A141:B141"/>
    <mergeCell ref="D141:E141"/>
    <mergeCell ref="A142:B142"/>
    <mergeCell ref="D142:E142"/>
    <mergeCell ref="A143:B143"/>
    <mergeCell ref="D143:E143"/>
    <mergeCell ref="A144:B144"/>
    <mergeCell ref="D144:E144"/>
    <mergeCell ref="A145:B145"/>
    <mergeCell ref="D145:E145"/>
    <mergeCell ref="A146:B146"/>
    <mergeCell ref="A73:A92"/>
    <mergeCell ref="F73:F92"/>
    <mergeCell ref="A93:A115"/>
    <mergeCell ref="F93:F115"/>
    <mergeCell ref="B115:E115"/>
    <mergeCell ref="A116:A135"/>
    <mergeCell ref="F116:F135"/>
    <mergeCell ref="F153:G153"/>
    <mergeCell ref="F154:G154"/>
    <mergeCell ref="F155:G155"/>
    <mergeCell ref="A150:E150"/>
    <mergeCell ref="F150:G150"/>
    <mergeCell ref="A151:E151"/>
    <mergeCell ref="F151:G151"/>
    <mergeCell ref="D146:E146"/>
    <mergeCell ref="A147:E147"/>
    <mergeCell ref="F147:G147"/>
    <mergeCell ref="A67:B67"/>
    <mergeCell ref="D67:E67"/>
    <mergeCell ref="A68:E68"/>
    <mergeCell ref="F68:G68"/>
    <mergeCell ref="A64:B64"/>
    <mergeCell ref="D64:E64"/>
    <mergeCell ref="A65:B65"/>
    <mergeCell ref="D65:E65"/>
    <mergeCell ref="A66:B66"/>
    <mergeCell ref="D66:E66"/>
    <mergeCell ref="A61:B61"/>
    <mergeCell ref="D61:E61"/>
    <mergeCell ref="A62:B62"/>
    <mergeCell ref="D62:E62"/>
    <mergeCell ref="A63:B63"/>
    <mergeCell ref="D63:E63"/>
    <mergeCell ref="A57:G57"/>
    <mergeCell ref="A58:B58"/>
    <mergeCell ref="D58:E58"/>
    <mergeCell ref="A59:B59"/>
    <mergeCell ref="D59:E59"/>
    <mergeCell ref="A60:B60"/>
    <mergeCell ref="D60:E60"/>
    <mergeCell ref="A52:B52"/>
    <mergeCell ref="E52:F52"/>
    <mergeCell ref="A53:D53"/>
    <mergeCell ref="E53:F53"/>
    <mergeCell ref="A55:E55"/>
    <mergeCell ref="F55:G55"/>
    <mergeCell ref="A49:B49"/>
    <mergeCell ref="E49:F49"/>
    <mergeCell ref="A50:B50"/>
    <mergeCell ref="E50:F50"/>
    <mergeCell ref="A51:B51"/>
    <mergeCell ref="E51:F51"/>
    <mergeCell ref="A44:B44"/>
    <mergeCell ref="D44:E44"/>
    <mergeCell ref="A46:F46"/>
    <mergeCell ref="A47:B47"/>
    <mergeCell ref="E47:F47"/>
    <mergeCell ref="A48:B48"/>
    <mergeCell ref="E48:F48"/>
    <mergeCell ref="A41:B41"/>
    <mergeCell ref="D41:E41"/>
    <mergeCell ref="A42:B42"/>
    <mergeCell ref="D42:E42"/>
    <mergeCell ref="A43:B43"/>
    <mergeCell ref="D43:E43"/>
    <mergeCell ref="A38:B38"/>
    <mergeCell ref="D38:E38"/>
    <mergeCell ref="A39:B39"/>
    <mergeCell ref="D39:E39"/>
    <mergeCell ref="A40:B40"/>
    <mergeCell ref="D40:E40"/>
    <mergeCell ref="A34:B34"/>
    <mergeCell ref="D34:E34"/>
    <mergeCell ref="A36:B36"/>
    <mergeCell ref="D36:E36"/>
    <mergeCell ref="A37:B37"/>
    <mergeCell ref="D37:E37"/>
    <mergeCell ref="A31:B31"/>
    <mergeCell ref="D31:E31"/>
    <mergeCell ref="A32:B32"/>
    <mergeCell ref="D32:E32"/>
    <mergeCell ref="A33:B33"/>
    <mergeCell ref="D33:E33"/>
    <mergeCell ref="A28:B28"/>
    <mergeCell ref="D28:E28"/>
    <mergeCell ref="A29:B29"/>
    <mergeCell ref="D29:E29"/>
    <mergeCell ref="A30:B30"/>
    <mergeCell ref="D30:E30"/>
    <mergeCell ref="D26:E26"/>
    <mergeCell ref="A27:B27"/>
    <mergeCell ref="D27:E27"/>
    <mergeCell ref="A21:B21"/>
    <mergeCell ref="D21:E21"/>
    <mergeCell ref="A22:B22"/>
    <mergeCell ref="D22:E22"/>
    <mergeCell ref="A23:B23"/>
    <mergeCell ref="D23:E23"/>
    <mergeCell ref="A137:D137"/>
    <mergeCell ref="E137:F137"/>
    <mergeCell ref="A1:G1"/>
    <mergeCell ref="A2:G2"/>
    <mergeCell ref="A3:G3"/>
    <mergeCell ref="A4:G4"/>
    <mergeCell ref="A5:G5"/>
    <mergeCell ref="A11:F11"/>
    <mergeCell ref="A18:B18"/>
    <mergeCell ref="D18:E18"/>
    <mergeCell ref="A19:B19"/>
    <mergeCell ref="D19:E19"/>
    <mergeCell ref="A20:B20"/>
    <mergeCell ref="D20:E20"/>
    <mergeCell ref="A13:E13"/>
    <mergeCell ref="A14:B14"/>
    <mergeCell ref="D14:E14"/>
    <mergeCell ref="A16:B16"/>
    <mergeCell ref="D16:E16"/>
    <mergeCell ref="A17:B17"/>
    <mergeCell ref="D17:E17"/>
    <mergeCell ref="A24:B24"/>
    <mergeCell ref="D24:E24"/>
    <mergeCell ref="A26:B26"/>
  </mergeCells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G117"/>
  <sheetViews>
    <sheetView topLeftCell="A99" workbookViewId="0">
      <selection activeCell="F116" sqref="F116:G116"/>
    </sheetView>
  </sheetViews>
  <sheetFormatPr defaultRowHeight="15"/>
  <cols>
    <col min="1" max="1" width="20.5703125" style="15" customWidth="1"/>
    <col min="2" max="2" width="11.28515625" style="15" customWidth="1"/>
    <col min="3" max="3" width="11.7109375" style="15" customWidth="1"/>
    <col min="4" max="4" width="11.5703125" style="15" customWidth="1"/>
    <col min="5" max="5" width="11.85546875" style="15" customWidth="1"/>
    <col min="6" max="6" width="15.7109375" style="15" customWidth="1"/>
    <col min="7" max="7" width="16.42578125" style="15" customWidth="1"/>
  </cols>
  <sheetData>
    <row r="1" spans="1:7" ht="19.5" customHeight="1" thickBot="1">
      <c r="A1" s="240" t="s">
        <v>156</v>
      </c>
      <c r="B1" s="241"/>
      <c r="C1" s="241"/>
      <c r="D1" s="241"/>
      <c r="E1" s="241"/>
      <c r="F1" s="241"/>
      <c r="G1" s="242"/>
    </row>
    <row r="2" spans="1:7" ht="15.75" thickBot="1">
      <c r="A2" s="311" t="s">
        <v>76</v>
      </c>
      <c r="B2" s="312"/>
      <c r="C2" s="312"/>
      <c r="D2" s="312"/>
      <c r="E2" s="312"/>
      <c r="F2" s="312"/>
      <c r="G2" s="313"/>
    </row>
    <row r="3" spans="1:7" ht="18.75" customHeight="1" thickBot="1">
      <c r="A3" s="314" t="s">
        <v>133</v>
      </c>
      <c r="B3" s="315"/>
      <c r="C3" s="315"/>
      <c r="D3" s="315"/>
      <c r="E3" s="315"/>
      <c r="F3" s="315"/>
      <c r="G3" s="316"/>
    </row>
    <row r="4" spans="1:7">
      <c r="A4" s="317" t="s">
        <v>0</v>
      </c>
      <c r="B4" s="318"/>
      <c r="C4" s="318"/>
      <c r="D4" s="318"/>
      <c r="E4" s="318"/>
      <c r="F4" s="318"/>
      <c r="G4" s="319"/>
    </row>
    <row r="5" spans="1:7">
      <c r="A5" s="320" t="s">
        <v>13</v>
      </c>
      <c r="B5" s="321"/>
      <c r="C5" s="321"/>
      <c r="D5" s="321"/>
      <c r="E5" s="321"/>
      <c r="F5" s="321"/>
      <c r="G5" s="322"/>
    </row>
    <row r="6" spans="1:7" ht="30">
      <c r="A6" s="4" t="s">
        <v>11</v>
      </c>
      <c r="B6" s="2" t="s">
        <v>4</v>
      </c>
      <c r="C6" s="2" t="s">
        <v>10</v>
      </c>
      <c r="D6" s="8" t="s">
        <v>7</v>
      </c>
      <c r="E6" s="8" t="s">
        <v>8</v>
      </c>
      <c r="F6" s="8" t="s">
        <v>9</v>
      </c>
      <c r="G6" s="9" t="s">
        <v>6</v>
      </c>
    </row>
    <row r="7" spans="1:7">
      <c r="A7" s="5" t="s">
        <v>1</v>
      </c>
      <c r="B7" s="1"/>
      <c r="C7" s="1"/>
      <c r="D7" s="14"/>
      <c r="E7" s="14"/>
      <c r="F7" s="14"/>
      <c r="G7" s="18"/>
    </row>
    <row r="8" spans="1:7">
      <c r="A8" s="5" t="s">
        <v>2</v>
      </c>
      <c r="B8" s="1"/>
      <c r="C8" s="1"/>
      <c r="D8" s="14"/>
      <c r="E8" s="14"/>
      <c r="F8" s="14"/>
      <c r="G8" s="18"/>
    </row>
    <row r="9" spans="1:7">
      <c r="A9" s="5" t="s">
        <v>3</v>
      </c>
      <c r="B9" s="1"/>
      <c r="C9" s="1"/>
      <c r="D9" s="14"/>
      <c r="E9" s="14"/>
      <c r="F9" s="14"/>
      <c r="G9" s="18"/>
    </row>
    <row r="10" spans="1:7">
      <c r="A10" s="5" t="s">
        <v>9</v>
      </c>
      <c r="B10" s="1"/>
      <c r="C10" s="1"/>
      <c r="D10" s="14"/>
      <c r="E10" s="14"/>
      <c r="F10" s="14"/>
      <c r="G10" s="18"/>
    </row>
    <row r="11" spans="1:7">
      <c r="A11" s="323" t="s">
        <v>12</v>
      </c>
      <c r="B11" s="324"/>
      <c r="C11" s="324"/>
      <c r="D11" s="324"/>
      <c r="E11" s="324"/>
      <c r="F11" s="325"/>
      <c r="G11" s="17">
        <f>SUM(G7:G10)</f>
        <v>0</v>
      </c>
    </row>
    <row r="12" spans="1:7">
      <c r="A12" s="10"/>
      <c r="B12" s="11"/>
      <c r="C12" s="11"/>
      <c r="D12" s="11"/>
      <c r="E12" s="11"/>
      <c r="F12" s="11"/>
      <c r="G12" s="12"/>
    </row>
    <row r="13" spans="1:7">
      <c r="A13" s="299" t="s">
        <v>15</v>
      </c>
      <c r="B13" s="300"/>
      <c r="C13" s="300"/>
      <c r="D13" s="300"/>
      <c r="E13" s="300"/>
      <c r="F13" s="3"/>
      <c r="G13" s="6"/>
    </row>
    <row r="14" spans="1:7">
      <c r="A14" s="301" t="s">
        <v>14</v>
      </c>
      <c r="B14" s="302"/>
      <c r="C14" s="16" t="s">
        <v>16</v>
      </c>
      <c r="D14" s="303" t="s">
        <v>17</v>
      </c>
      <c r="E14" s="303"/>
      <c r="F14" s="11"/>
      <c r="G14" s="12"/>
    </row>
    <row r="15" spans="1:7">
      <c r="A15" s="19" t="s">
        <v>26</v>
      </c>
      <c r="B15" s="20"/>
      <c r="C15" s="20"/>
      <c r="D15" s="20"/>
      <c r="E15" s="21"/>
      <c r="F15" s="11"/>
      <c r="G15" s="12"/>
    </row>
    <row r="16" spans="1:7">
      <c r="A16" s="304" t="s">
        <v>18</v>
      </c>
      <c r="B16" s="305"/>
      <c r="C16" s="31"/>
      <c r="D16" s="306">
        <f>(C16*$G$11)</f>
        <v>0</v>
      </c>
      <c r="E16" s="306"/>
      <c r="F16" s="11"/>
      <c r="G16" s="12"/>
    </row>
    <row r="17" spans="1:7">
      <c r="A17" s="304" t="s">
        <v>19</v>
      </c>
      <c r="B17" s="305"/>
      <c r="C17" s="31"/>
      <c r="D17" s="306">
        <f t="shared" ref="D17:D23" si="0">(C17*$G$11)</f>
        <v>0</v>
      </c>
      <c r="E17" s="306"/>
      <c r="F17" s="11"/>
      <c r="G17" s="12"/>
    </row>
    <row r="18" spans="1:7">
      <c r="A18" s="304" t="s">
        <v>20</v>
      </c>
      <c r="B18" s="305"/>
      <c r="C18" s="31"/>
      <c r="D18" s="306">
        <f t="shared" si="0"/>
        <v>0</v>
      </c>
      <c r="E18" s="306"/>
      <c r="F18" s="11"/>
      <c r="G18" s="12"/>
    </row>
    <row r="19" spans="1:7">
      <c r="A19" s="304" t="s">
        <v>21</v>
      </c>
      <c r="B19" s="305"/>
      <c r="C19" s="31"/>
      <c r="D19" s="306">
        <f t="shared" si="0"/>
        <v>0</v>
      </c>
      <c r="E19" s="306"/>
      <c r="F19" s="11"/>
      <c r="G19" s="12"/>
    </row>
    <row r="20" spans="1:7">
      <c r="A20" s="304" t="s">
        <v>22</v>
      </c>
      <c r="B20" s="305"/>
      <c r="C20" s="31"/>
      <c r="D20" s="306">
        <f t="shared" si="0"/>
        <v>0</v>
      </c>
      <c r="E20" s="306"/>
      <c r="F20" s="11"/>
      <c r="G20" s="12"/>
    </row>
    <row r="21" spans="1:7">
      <c r="A21" s="304" t="s">
        <v>23</v>
      </c>
      <c r="B21" s="305"/>
      <c r="C21" s="31"/>
      <c r="D21" s="306">
        <f t="shared" si="0"/>
        <v>0</v>
      </c>
      <c r="E21" s="306"/>
      <c r="F21" s="11"/>
      <c r="G21" s="12"/>
    </row>
    <row r="22" spans="1:7">
      <c r="A22" s="304" t="s">
        <v>24</v>
      </c>
      <c r="B22" s="305"/>
      <c r="C22" s="31"/>
      <c r="D22" s="306">
        <f t="shared" si="0"/>
        <v>0</v>
      </c>
      <c r="E22" s="306"/>
      <c r="F22" s="11"/>
      <c r="G22" s="12"/>
    </row>
    <row r="23" spans="1:7">
      <c r="A23" s="304" t="s">
        <v>25</v>
      </c>
      <c r="B23" s="305"/>
      <c r="C23" s="31"/>
      <c r="D23" s="306">
        <f t="shared" si="0"/>
        <v>0</v>
      </c>
      <c r="E23" s="306"/>
      <c r="F23" s="11"/>
      <c r="G23" s="12"/>
    </row>
    <row r="24" spans="1:7">
      <c r="A24" s="309" t="s">
        <v>9</v>
      </c>
      <c r="B24" s="310"/>
      <c r="C24" s="31"/>
      <c r="D24" s="306">
        <f>(C24*$G$11)</f>
        <v>0</v>
      </c>
      <c r="E24" s="306"/>
      <c r="F24" s="11"/>
      <c r="G24" s="12"/>
    </row>
    <row r="25" spans="1:7">
      <c r="A25" s="22" t="s">
        <v>27</v>
      </c>
      <c r="B25" s="23"/>
      <c r="C25" s="32"/>
      <c r="D25" s="26"/>
      <c r="E25" s="27"/>
      <c r="F25" s="11"/>
      <c r="G25" s="12"/>
    </row>
    <row r="26" spans="1:7">
      <c r="A26" s="307" t="s">
        <v>28</v>
      </c>
      <c r="B26" s="308"/>
      <c r="C26" s="31"/>
      <c r="D26" s="306">
        <f>(C26*$G$11)</f>
        <v>0</v>
      </c>
      <c r="E26" s="306"/>
      <c r="F26" s="11"/>
      <c r="G26" s="12"/>
    </row>
    <row r="27" spans="1:7">
      <c r="A27" s="307" t="s">
        <v>29</v>
      </c>
      <c r="B27" s="308"/>
      <c r="C27" s="31"/>
      <c r="D27" s="306">
        <f t="shared" ref="D27:D34" si="1">(C27*$G$11)</f>
        <v>0</v>
      </c>
      <c r="E27" s="306"/>
      <c r="F27" s="11"/>
      <c r="G27" s="12"/>
    </row>
    <row r="28" spans="1:7">
      <c r="A28" s="307" t="s">
        <v>30</v>
      </c>
      <c r="B28" s="308"/>
      <c r="C28" s="31"/>
      <c r="D28" s="306">
        <f t="shared" si="1"/>
        <v>0</v>
      </c>
      <c r="E28" s="306"/>
      <c r="F28" s="11"/>
      <c r="G28" s="12"/>
    </row>
    <row r="29" spans="1:7">
      <c r="A29" s="307" t="s">
        <v>31</v>
      </c>
      <c r="B29" s="308"/>
      <c r="C29" s="31"/>
      <c r="D29" s="306">
        <f t="shared" si="1"/>
        <v>0</v>
      </c>
      <c r="E29" s="306"/>
      <c r="F29" s="11"/>
      <c r="G29" s="12"/>
    </row>
    <row r="30" spans="1:7">
      <c r="A30" s="307" t="s">
        <v>32</v>
      </c>
      <c r="B30" s="308"/>
      <c r="C30" s="31"/>
      <c r="D30" s="306">
        <f t="shared" si="1"/>
        <v>0</v>
      </c>
      <c r="E30" s="306"/>
      <c r="F30" s="11"/>
      <c r="G30" s="12"/>
    </row>
    <row r="31" spans="1:7">
      <c r="A31" s="326" t="s">
        <v>33</v>
      </c>
      <c r="B31" s="327"/>
      <c r="C31" s="31"/>
      <c r="D31" s="306">
        <f t="shared" si="1"/>
        <v>0</v>
      </c>
      <c r="E31" s="306"/>
      <c r="F31" s="11"/>
      <c r="G31" s="12"/>
    </row>
    <row r="32" spans="1:7">
      <c r="A32" s="307" t="s">
        <v>34</v>
      </c>
      <c r="B32" s="308"/>
      <c r="C32" s="31"/>
      <c r="D32" s="306">
        <f t="shared" si="1"/>
        <v>0</v>
      </c>
      <c r="E32" s="306"/>
      <c r="F32" s="11"/>
      <c r="G32" s="12"/>
    </row>
    <row r="33" spans="1:7">
      <c r="A33" s="307" t="s">
        <v>35</v>
      </c>
      <c r="B33" s="308"/>
      <c r="C33" s="31"/>
      <c r="D33" s="306">
        <f t="shared" si="1"/>
        <v>0</v>
      </c>
      <c r="E33" s="306"/>
      <c r="F33" s="11"/>
      <c r="G33" s="12"/>
    </row>
    <row r="34" spans="1:7">
      <c r="A34" s="309" t="s">
        <v>9</v>
      </c>
      <c r="B34" s="310"/>
      <c r="C34" s="31"/>
      <c r="D34" s="306">
        <f t="shared" si="1"/>
        <v>0</v>
      </c>
      <c r="E34" s="306"/>
      <c r="F34" s="11"/>
      <c r="G34" s="12"/>
    </row>
    <row r="35" spans="1:7">
      <c r="A35" s="24" t="s">
        <v>36</v>
      </c>
      <c r="B35" s="25"/>
      <c r="C35" s="25"/>
      <c r="D35" s="28"/>
      <c r="E35" s="29"/>
      <c r="F35" s="11"/>
      <c r="G35" s="12"/>
    </row>
    <row r="36" spans="1:7">
      <c r="A36" s="307" t="s">
        <v>37</v>
      </c>
      <c r="B36" s="308"/>
      <c r="C36" s="31"/>
      <c r="D36" s="306">
        <f>(C36*$G$11)</f>
        <v>0</v>
      </c>
      <c r="E36" s="306"/>
      <c r="F36" s="11"/>
      <c r="G36" s="12"/>
    </row>
    <row r="37" spans="1:7">
      <c r="A37" s="307" t="s">
        <v>38</v>
      </c>
      <c r="B37" s="308"/>
      <c r="C37" s="31"/>
      <c r="D37" s="306">
        <f t="shared" ref="D37:D43" si="2">(C37*$G$11)</f>
        <v>0</v>
      </c>
      <c r="E37" s="306"/>
      <c r="F37" s="11"/>
      <c r="G37" s="12"/>
    </row>
    <row r="38" spans="1:7" ht="27.75" customHeight="1">
      <c r="A38" s="328" t="s">
        <v>39</v>
      </c>
      <c r="B38" s="329"/>
      <c r="C38" s="31"/>
      <c r="D38" s="306">
        <f t="shared" si="2"/>
        <v>0</v>
      </c>
      <c r="E38" s="306"/>
      <c r="F38" s="11"/>
      <c r="G38" s="12"/>
    </row>
    <row r="39" spans="1:7" ht="28.5" customHeight="1">
      <c r="A39" s="328" t="s">
        <v>40</v>
      </c>
      <c r="B39" s="329"/>
      <c r="C39" s="31"/>
      <c r="D39" s="306">
        <f t="shared" si="2"/>
        <v>0</v>
      </c>
      <c r="E39" s="306"/>
      <c r="F39" s="11"/>
      <c r="G39" s="12"/>
    </row>
    <row r="40" spans="1:7" ht="27.75" customHeight="1">
      <c r="A40" s="328" t="s">
        <v>41</v>
      </c>
      <c r="B40" s="329"/>
      <c r="C40" s="31"/>
      <c r="D40" s="306">
        <f t="shared" si="2"/>
        <v>0</v>
      </c>
      <c r="E40" s="306"/>
      <c r="F40" s="11"/>
      <c r="G40" s="12"/>
    </row>
    <row r="41" spans="1:7" ht="28.5" customHeight="1">
      <c r="A41" s="328" t="s">
        <v>42</v>
      </c>
      <c r="B41" s="329"/>
      <c r="C41" s="31"/>
      <c r="D41" s="306">
        <f t="shared" si="2"/>
        <v>0</v>
      </c>
      <c r="E41" s="306"/>
      <c r="F41" s="11"/>
      <c r="G41" s="12"/>
    </row>
    <row r="42" spans="1:7" ht="30.75" customHeight="1">
      <c r="A42" s="328" t="s">
        <v>43</v>
      </c>
      <c r="B42" s="329"/>
      <c r="C42" s="31"/>
      <c r="D42" s="306">
        <f>(C42*$G$11)</f>
        <v>0</v>
      </c>
      <c r="E42" s="306"/>
      <c r="F42" s="11"/>
      <c r="G42" s="12"/>
    </row>
    <row r="43" spans="1:7">
      <c r="A43" s="330" t="s">
        <v>9</v>
      </c>
      <c r="B43" s="331"/>
      <c r="C43" s="31"/>
      <c r="D43" s="306">
        <f t="shared" si="2"/>
        <v>0</v>
      </c>
      <c r="E43" s="306"/>
      <c r="F43" s="11"/>
      <c r="G43" s="12"/>
    </row>
    <row r="44" spans="1:7">
      <c r="A44" s="332" t="s">
        <v>44</v>
      </c>
      <c r="B44" s="333"/>
      <c r="C44" s="33"/>
      <c r="D44" s="306">
        <f>SUM(D16:E43)</f>
        <v>0</v>
      </c>
      <c r="E44" s="306"/>
      <c r="F44" s="11"/>
      <c r="G44" s="12"/>
    </row>
    <row r="45" spans="1:7">
      <c r="A45" s="10"/>
      <c r="B45" s="11"/>
      <c r="C45" s="11"/>
      <c r="D45" s="11"/>
      <c r="E45" s="11"/>
      <c r="F45" s="11"/>
      <c r="G45" s="12"/>
    </row>
    <row r="46" spans="1:7">
      <c r="A46" s="334" t="s">
        <v>45</v>
      </c>
      <c r="B46" s="335"/>
      <c r="C46" s="335"/>
      <c r="D46" s="335"/>
      <c r="E46" s="335"/>
      <c r="F46" s="335"/>
      <c r="G46" s="12"/>
    </row>
    <row r="47" spans="1:7">
      <c r="A47" s="301" t="s">
        <v>46</v>
      </c>
      <c r="B47" s="302"/>
      <c r="C47" s="13" t="s">
        <v>5</v>
      </c>
      <c r="D47" s="14" t="s">
        <v>77</v>
      </c>
      <c r="E47" s="302" t="s">
        <v>6</v>
      </c>
      <c r="F47" s="302"/>
      <c r="G47" s="12"/>
    </row>
    <row r="48" spans="1:7">
      <c r="A48" s="304" t="s">
        <v>47</v>
      </c>
      <c r="B48" s="305"/>
      <c r="C48" s="30"/>
      <c r="D48" s="14"/>
      <c r="E48" s="306">
        <f>(D48*C48)</f>
        <v>0</v>
      </c>
      <c r="F48" s="306"/>
      <c r="G48" s="12"/>
    </row>
    <row r="49" spans="1:7">
      <c r="A49" s="304" t="s">
        <v>48</v>
      </c>
      <c r="B49" s="305"/>
      <c r="C49" s="30"/>
      <c r="D49" s="14"/>
      <c r="E49" s="306">
        <f t="shared" ref="E49:E52" si="3">(D49*C49)</f>
        <v>0</v>
      </c>
      <c r="F49" s="306"/>
      <c r="G49" s="12"/>
    </row>
    <row r="50" spans="1:7">
      <c r="A50" s="304" t="s">
        <v>49</v>
      </c>
      <c r="B50" s="305"/>
      <c r="C50" s="30"/>
      <c r="D50" s="14"/>
      <c r="E50" s="306">
        <f t="shared" si="3"/>
        <v>0</v>
      </c>
      <c r="F50" s="306"/>
      <c r="G50" s="12"/>
    </row>
    <row r="51" spans="1:7">
      <c r="A51" s="304" t="s">
        <v>50</v>
      </c>
      <c r="B51" s="305"/>
      <c r="C51" s="30"/>
      <c r="D51" s="14"/>
      <c r="E51" s="306">
        <f t="shared" si="3"/>
        <v>0</v>
      </c>
      <c r="F51" s="306"/>
      <c r="G51" s="12"/>
    </row>
    <row r="52" spans="1:7">
      <c r="A52" s="309" t="s">
        <v>9</v>
      </c>
      <c r="B52" s="310"/>
      <c r="C52" s="30"/>
      <c r="D52" s="14"/>
      <c r="E52" s="306">
        <f t="shared" si="3"/>
        <v>0</v>
      </c>
      <c r="F52" s="306"/>
      <c r="G52" s="12"/>
    </row>
    <row r="53" spans="1:7">
      <c r="A53" s="332" t="s">
        <v>51</v>
      </c>
      <c r="B53" s="343"/>
      <c r="C53" s="343"/>
      <c r="D53" s="333"/>
      <c r="E53" s="344">
        <f>SUM(E48:F52)</f>
        <v>0</v>
      </c>
      <c r="F53" s="344"/>
      <c r="G53" s="12"/>
    </row>
    <row r="54" spans="1:7">
      <c r="A54" s="10"/>
      <c r="B54" s="11"/>
      <c r="C54" s="11"/>
      <c r="D54" s="11"/>
      <c r="E54" s="11"/>
      <c r="F54" s="11"/>
      <c r="G54" s="12"/>
    </row>
    <row r="55" spans="1:7" ht="15.75" thickBot="1">
      <c r="A55" s="345" t="s">
        <v>52</v>
      </c>
      <c r="B55" s="346"/>
      <c r="C55" s="346"/>
      <c r="D55" s="346"/>
      <c r="E55" s="346"/>
      <c r="F55" s="347">
        <f>SUM(G11,D44,E53)</f>
        <v>0</v>
      </c>
      <c r="G55" s="348"/>
    </row>
    <row r="56" spans="1:7" ht="15.75" thickBot="1">
      <c r="A56" s="10"/>
      <c r="B56" s="11"/>
      <c r="C56" s="11"/>
      <c r="D56" s="11"/>
      <c r="E56" s="11"/>
      <c r="F56" s="11"/>
      <c r="G56" s="12"/>
    </row>
    <row r="57" spans="1:7">
      <c r="A57" s="317" t="s">
        <v>53</v>
      </c>
      <c r="B57" s="318"/>
      <c r="C57" s="318"/>
      <c r="D57" s="318"/>
      <c r="E57" s="318"/>
      <c r="F57" s="318"/>
      <c r="G57" s="319"/>
    </row>
    <row r="58" spans="1:7">
      <c r="A58" s="336" t="s">
        <v>60</v>
      </c>
      <c r="B58" s="337"/>
      <c r="C58" s="16" t="s">
        <v>16</v>
      </c>
      <c r="D58" s="338" t="s">
        <v>17</v>
      </c>
      <c r="E58" s="295"/>
      <c r="F58" s="11"/>
      <c r="G58" s="12"/>
    </row>
    <row r="59" spans="1:7">
      <c r="A59" s="339" t="s">
        <v>54</v>
      </c>
      <c r="B59" s="340"/>
      <c r="C59" s="7"/>
      <c r="D59" s="341"/>
      <c r="E59" s="342"/>
      <c r="F59" s="11"/>
      <c r="G59" s="12"/>
    </row>
    <row r="60" spans="1:7">
      <c r="A60" s="339" t="s">
        <v>55</v>
      </c>
      <c r="B60" s="340"/>
      <c r="C60" s="7"/>
      <c r="D60" s="341"/>
      <c r="E60" s="342"/>
      <c r="F60" s="11"/>
      <c r="G60" s="12"/>
    </row>
    <row r="61" spans="1:7">
      <c r="A61" s="339" t="s">
        <v>56</v>
      </c>
      <c r="B61" s="340"/>
      <c r="C61" s="7"/>
      <c r="D61" s="341"/>
      <c r="E61" s="342"/>
      <c r="F61" s="11"/>
      <c r="G61" s="12"/>
    </row>
    <row r="62" spans="1:7">
      <c r="A62" s="339" t="s">
        <v>57</v>
      </c>
      <c r="B62" s="340"/>
      <c r="C62" s="7"/>
      <c r="D62" s="341"/>
      <c r="E62" s="342"/>
      <c r="F62" s="11"/>
      <c r="G62" s="12"/>
    </row>
    <row r="63" spans="1:7">
      <c r="A63" s="339" t="s">
        <v>58</v>
      </c>
      <c r="B63" s="340"/>
      <c r="C63" s="7"/>
      <c r="D63" s="341"/>
      <c r="E63" s="342"/>
      <c r="F63" s="11"/>
      <c r="G63" s="12"/>
    </row>
    <row r="64" spans="1:7">
      <c r="A64" s="339" t="s">
        <v>59</v>
      </c>
      <c r="B64" s="340"/>
      <c r="C64" s="7"/>
      <c r="D64" s="341"/>
      <c r="E64" s="342"/>
      <c r="F64" s="11"/>
      <c r="G64" s="12"/>
    </row>
    <row r="65" spans="1:7">
      <c r="A65" s="309" t="s">
        <v>61</v>
      </c>
      <c r="B65" s="310"/>
      <c r="C65" s="14"/>
      <c r="D65" s="349"/>
      <c r="E65" s="350"/>
      <c r="F65" s="11"/>
      <c r="G65" s="12"/>
    </row>
    <row r="66" spans="1:7">
      <c r="A66" s="339" t="s">
        <v>62</v>
      </c>
      <c r="B66" s="340"/>
      <c r="C66" s="7"/>
      <c r="D66" s="341"/>
      <c r="E66" s="342"/>
      <c r="F66" s="11"/>
      <c r="G66" s="12"/>
    </row>
    <row r="67" spans="1:7">
      <c r="A67" s="309" t="s">
        <v>9</v>
      </c>
      <c r="B67" s="310"/>
      <c r="C67" s="14"/>
      <c r="D67" s="349"/>
      <c r="E67" s="350"/>
      <c r="F67" s="11"/>
      <c r="G67" s="12"/>
    </row>
    <row r="68" spans="1:7" ht="15.75" thickBot="1">
      <c r="A68" s="345" t="s">
        <v>63</v>
      </c>
      <c r="B68" s="346"/>
      <c r="C68" s="346"/>
      <c r="D68" s="346"/>
      <c r="E68" s="346"/>
      <c r="F68" s="347">
        <f>SUM(D59:E67)</f>
        <v>0</v>
      </c>
      <c r="G68" s="348"/>
    </row>
    <row r="69" spans="1:7" ht="15.75" thickBot="1">
      <c r="A69" s="50"/>
      <c r="B69" s="51"/>
      <c r="C69" s="51"/>
      <c r="D69" s="51"/>
      <c r="E69" s="51"/>
      <c r="F69" s="51"/>
      <c r="G69" s="52"/>
    </row>
    <row r="70" spans="1:7" ht="15" customHeight="1">
      <c r="A70" s="351" t="s">
        <v>112</v>
      </c>
      <c r="B70" s="352"/>
      <c r="C70" s="352"/>
      <c r="D70" s="352"/>
      <c r="E70" s="352"/>
      <c r="F70" s="353"/>
      <c r="G70" s="12"/>
    </row>
    <row r="71" spans="1:7">
      <c r="A71" s="354"/>
      <c r="B71" s="355"/>
      <c r="C71" s="355"/>
      <c r="D71" s="355"/>
      <c r="E71" s="355"/>
      <c r="F71" s="356"/>
      <c r="G71" s="12"/>
    </row>
    <row r="72" spans="1:7" ht="25.5" thickBot="1">
      <c r="A72" s="34" t="s">
        <v>64</v>
      </c>
      <c r="B72" s="35" t="s">
        <v>65</v>
      </c>
      <c r="C72" s="36" t="s">
        <v>66</v>
      </c>
      <c r="D72" s="37" t="s">
        <v>67</v>
      </c>
      <c r="E72" s="37" t="s">
        <v>68</v>
      </c>
      <c r="F72" s="38" t="s">
        <v>69</v>
      </c>
      <c r="G72" s="12"/>
    </row>
    <row r="73" spans="1:7">
      <c r="A73" s="382" t="s">
        <v>165</v>
      </c>
      <c r="B73" s="173" t="s">
        <v>118</v>
      </c>
      <c r="C73" s="200">
        <v>19.010000000000002</v>
      </c>
      <c r="D73" s="40"/>
      <c r="E73" s="42">
        <f>(C73*D73)</f>
        <v>0</v>
      </c>
      <c r="F73" s="384">
        <f>SUM(E73:E100)</f>
        <v>0</v>
      </c>
      <c r="G73" s="12"/>
    </row>
    <row r="74" spans="1:7">
      <c r="A74" s="382"/>
      <c r="B74" s="173" t="s">
        <v>152</v>
      </c>
      <c r="C74" s="200">
        <v>6.65</v>
      </c>
      <c r="D74" s="40"/>
      <c r="E74" s="42">
        <f>(C74*D74)</f>
        <v>0</v>
      </c>
      <c r="F74" s="385"/>
      <c r="G74" s="12"/>
    </row>
    <row r="75" spans="1:7">
      <c r="A75" s="382"/>
      <c r="B75" s="173" t="s">
        <v>92</v>
      </c>
      <c r="C75" s="200">
        <v>399.17</v>
      </c>
      <c r="D75" s="40"/>
      <c r="E75" s="42">
        <f t="shared" ref="E75:E100" si="4">(C75*D75)</f>
        <v>0</v>
      </c>
      <c r="F75" s="385"/>
      <c r="G75" s="12"/>
    </row>
    <row r="76" spans="1:7">
      <c r="A76" s="382"/>
      <c r="B76" s="173" t="s">
        <v>130</v>
      </c>
      <c r="C76" s="200">
        <v>3.35</v>
      </c>
      <c r="D76" s="40"/>
      <c r="E76" s="42">
        <f t="shared" si="4"/>
        <v>0</v>
      </c>
      <c r="F76" s="385"/>
      <c r="G76" s="12"/>
    </row>
    <row r="77" spans="1:7">
      <c r="A77" s="382"/>
      <c r="B77" s="173" t="s">
        <v>89</v>
      </c>
      <c r="C77" s="200">
        <v>33.26</v>
      </c>
      <c r="D77" s="128"/>
      <c r="E77" s="42">
        <f t="shared" si="4"/>
        <v>0</v>
      </c>
      <c r="F77" s="385"/>
      <c r="G77" s="12"/>
    </row>
    <row r="78" spans="1:7">
      <c r="A78" s="382"/>
      <c r="B78" s="173" t="s">
        <v>120</v>
      </c>
      <c r="C78" s="200">
        <v>19.010000000000002</v>
      </c>
      <c r="D78" s="40"/>
      <c r="E78" s="42">
        <f t="shared" si="4"/>
        <v>0</v>
      </c>
      <c r="F78" s="385"/>
      <c r="G78" s="12"/>
    </row>
    <row r="79" spans="1:7">
      <c r="A79" s="382"/>
      <c r="B79" s="173" t="s">
        <v>81</v>
      </c>
      <c r="C79" s="200">
        <v>33.26</v>
      </c>
      <c r="D79" s="128"/>
      <c r="E79" s="42">
        <f t="shared" si="4"/>
        <v>0</v>
      </c>
      <c r="F79" s="385"/>
      <c r="G79" s="12"/>
    </row>
    <row r="80" spans="1:7">
      <c r="A80" s="382"/>
      <c r="B80" s="173" t="s">
        <v>131</v>
      </c>
      <c r="C80" s="200">
        <v>14.6</v>
      </c>
      <c r="D80" s="40"/>
      <c r="E80" s="42">
        <f t="shared" si="4"/>
        <v>0</v>
      </c>
      <c r="F80" s="385"/>
      <c r="G80" s="12"/>
    </row>
    <row r="81" spans="1:7">
      <c r="A81" s="382"/>
      <c r="B81" s="173" t="s">
        <v>198</v>
      </c>
      <c r="C81" s="200">
        <v>213.84</v>
      </c>
      <c r="D81" s="40"/>
      <c r="E81" s="42">
        <f t="shared" si="4"/>
        <v>0</v>
      </c>
      <c r="F81" s="385"/>
      <c r="G81" s="12"/>
    </row>
    <row r="82" spans="1:7">
      <c r="A82" s="382"/>
      <c r="B82" s="173" t="s">
        <v>199</v>
      </c>
      <c r="C82" s="200">
        <v>85.54</v>
      </c>
      <c r="D82" s="40"/>
      <c r="E82" s="42">
        <f t="shared" si="4"/>
        <v>0</v>
      </c>
      <c r="F82" s="385"/>
      <c r="G82" s="12"/>
    </row>
    <row r="83" spans="1:7">
      <c r="A83" s="382"/>
      <c r="B83" s="173" t="s">
        <v>200</v>
      </c>
      <c r="C83" s="200">
        <v>42.77</v>
      </c>
      <c r="D83" s="40"/>
      <c r="E83" s="42">
        <f t="shared" si="4"/>
        <v>0</v>
      </c>
      <c r="F83" s="385"/>
      <c r="G83" s="12"/>
    </row>
    <row r="84" spans="1:7">
      <c r="A84" s="382"/>
      <c r="B84" s="173" t="s">
        <v>100</v>
      </c>
      <c r="C84" s="200">
        <v>38.020000000000003</v>
      </c>
      <c r="D84" s="128"/>
      <c r="E84" s="42">
        <f t="shared" si="4"/>
        <v>0</v>
      </c>
      <c r="F84" s="385"/>
      <c r="G84" s="12"/>
    </row>
    <row r="85" spans="1:7">
      <c r="A85" s="382"/>
      <c r="B85" s="173" t="s">
        <v>94</v>
      </c>
      <c r="C85" s="200">
        <v>107.73</v>
      </c>
      <c r="D85" s="128"/>
      <c r="E85" s="42">
        <f t="shared" si="4"/>
        <v>0</v>
      </c>
      <c r="F85" s="385"/>
      <c r="G85" s="12"/>
    </row>
    <row r="86" spans="1:7">
      <c r="A86" s="382"/>
      <c r="B86" s="173" t="s">
        <v>97</v>
      </c>
      <c r="C86" s="200">
        <v>80.78</v>
      </c>
      <c r="D86" s="128"/>
      <c r="E86" s="42">
        <f>(C86*D86)</f>
        <v>0</v>
      </c>
      <c r="F86" s="385"/>
      <c r="G86" s="12"/>
    </row>
    <row r="87" spans="1:7">
      <c r="A87" s="382"/>
      <c r="B87" s="173" t="s">
        <v>95</v>
      </c>
      <c r="C87" s="200">
        <v>42.77</v>
      </c>
      <c r="D87" s="128"/>
      <c r="E87" s="42">
        <f t="shared" si="4"/>
        <v>0</v>
      </c>
      <c r="F87" s="385"/>
      <c r="G87" s="12"/>
    </row>
    <row r="88" spans="1:7">
      <c r="A88" s="382"/>
      <c r="B88" s="173" t="s">
        <v>91</v>
      </c>
      <c r="C88" s="200">
        <v>129.25</v>
      </c>
      <c r="D88" s="128"/>
      <c r="E88" s="42">
        <f t="shared" si="4"/>
        <v>0</v>
      </c>
      <c r="F88" s="385"/>
      <c r="G88" s="12"/>
    </row>
    <row r="89" spans="1:7">
      <c r="A89" s="382"/>
      <c r="B89" s="173" t="s">
        <v>129</v>
      </c>
      <c r="C89" s="200">
        <v>16.16</v>
      </c>
      <c r="D89" s="128"/>
      <c r="E89" s="42">
        <f t="shared" si="4"/>
        <v>0</v>
      </c>
      <c r="F89" s="385"/>
      <c r="G89" s="12"/>
    </row>
    <row r="90" spans="1:7">
      <c r="A90" s="382"/>
      <c r="B90" s="173" t="s">
        <v>201</v>
      </c>
      <c r="C90" s="200">
        <v>19.010000000000002</v>
      </c>
      <c r="D90" s="128"/>
      <c r="E90" s="42">
        <f t="shared" si="4"/>
        <v>0</v>
      </c>
      <c r="F90" s="385"/>
      <c r="G90" s="12"/>
    </row>
    <row r="91" spans="1:7">
      <c r="A91" s="382"/>
      <c r="B91" s="173" t="s">
        <v>107</v>
      </c>
      <c r="C91" s="200">
        <v>28.51</v>
      </c>
      <c r="D91" s="128"/>
      <c r="E91" s="42">
        <f t="shared" si="4"/>
        <v>0</v>
      </c>
      <c r="F91" s="385"/>
      <c r="G91" s="12"/>
    </row>
    <row r="92" spans="1:7">
      <c r="A92" s="382"/>
      <c r="B92" s="173" t="s">
        <v>110</v>
      </c>
      <c r="C92" s="200">
        <v>28.51</v>
      </c>
      <c r="D92" s="128"/>
      <c r="E92" s="42">
        <f t="shared" si="4"/>
        <v>0</v>
      </c>
      <c r="F92" s="385"/>
      <c r="G92" s="12"/>
    </row>
    <row r="93" spans="1:7">
      <c r="A93" s="382"/>
      <c r="B93" s="174" t="s">
        <v>119</v>
      </c>
      <c r="C93" s="200">
        <v>4.75</v>
      </c>
      <c r="D93" s="128"/>
      <c r="E93" s="42">
        <f t="shared" si="4"/>
        <v>0</v>
      </c>
      <c r="F93" s="385"/>
      <c r="G93" s="12"/>
    </row>
    <row r="94" spans="1:7">
      <c r="A94" s="382"/>
      <c r="B94" s="173" t="s">
        <v>93</v>
      </c>
      <c r="C94" s="200">
        <v>19.96</v>
      </c>
      <c r="D94" s="128"/>
      <c r="E94" s="42">
        <f t="shared" si="4"/>
        <v>0</v>
      </c>
      <c r="F94" s="385"/>
      <c r="G94" s="12"/>
    </row>
    <row r="95" spans="1:7">
      <c r="A95" s="382"/>
      <c r="B95" s="173" t="s">
        <v>132</v>
      </c>
      <c r="C95" s="200">
        <v>76.03</v>
      </c>
      <c r="D95" s="128"/>
      <c r="E95" s="42">
        <f t="shared" si="4"/>
        <v>0</v>
      </c>
      <c r="F95" s="385"/>
      <c r="G95" s="12"/>
    </row>
    <row r="96" spans="1:7">
      <c r="A96" s="382"/>
      <c r="B96" s="173" t="s">
        <v>202</v>
      </c>
      <c r="C96" s="201">
        <v>1330</v>
      </c>
      <c r="D96" s="40"/>
      <c r="E96" s="42">
        <f t="shared" si="4"/>
        <v>0</v>
      </c>
      <c r="F96" s="385"/>
      <c r="G96" s="12"/>
    </row>
    <row r="97" spans="1:7">
      <c r="A97" s="382"/>
      <c r="B97" s="173" t="s">
        <v>203</v>
      </c>
      <c r="C97" s="200">
        <v>95.04</v>
      </c>
      <c r="D97" s="40"/>
      <c r="E97" s="42">
        <f t="shared" si="4"/>
        <v>0</v>
      </c>
      <c r="F97" s="385"/>
      <c r="G97" s="12"/>
    </row>
    <row r="98" spans="1:7">
      <c r="A98" s="382"/>
      <c r="B98" s="173" t="s">
        <v>96</v>
      </c>
      <c r="C98" s="200">
        <v>285.12</v>
      </c>
      <c r="D98" s="128"/>
      <c r="E98" s="42">
        <f t="shared" si="4"/>
        <v>0</v>
      </c>
      <c r="F98" s="385"/>
      <c r="G98" s="12"/>
    </row>
    <row r="99" spans="1:7">
      <c r="A99" s="382"/>
      <c r="B99" s="173" t="s">
        <v>98</v>
      </c>
      <c r="C99" s="200">
        <v>128.30000000000001</v>
      </c>
      <c r="D99" s="128"/>
      <c r="E99" s="42">
        <f t="shared" si="4"/>
        <v>0</v>
      </c>
      <c r="F99" s="385"/>
      <c r="G99" s="12"/>
    </row>
    <row r="100" spans="1:7">
      <c r="A100" s="382"/>
      <c r="B100" s="173" t="s">
        <v>204</v>
      </c>
      <c r="C100" s="200">
        <v>2.85</v>
      </c>
      <c r="D100" s="40"/>
      <c r="E100" s="42">
        <f t="shared" si="4"/>
        <v>0</v>
      </c>
      <c r="F100" s="385"/>
      <c r="G100" s="12"/>
    </row>
    <row r="101" spans="1:7" ht="15.75" thickBot="1">
      <c r="A101" s="382"/>
      <c r="B101" s="58"/>
      <c r="C101" s="39"/>
      <c r="D101" s="40"/>
      <c r="E101" s="42"/>
      <c r="F101" s="385"/>
      <c r="G101" s="12"/>
    </row>
    <row r="102" spans="1:7" ht="15.75" thickBot="1">
      <c r="A102" s="369" t="s">
        <v>205</v>
      </c>
      <c r="B102" s="370"/>
      <c r="C102" s="370"/>
      <c r="D102" s="371"/>
      <c r="E102" s="376">
        <f>F73</f>
        <v>0</v>
      </c>
      <c r="F102" s="371"/>
      <c r="G102" s="12"/>
    </row>
    <row r="103" spans="1:7" ht="15.75" thickBot="1">
      <c r="A103" s="10"/>
      <c r="B103" s="11"/>
      <c r="C103" s="11"/>
      <c r="D103" s="11"/>
      <c r="E103" s="11"/>
      <c r="F103" s="11"/>
      <c r="G103" s="12"/>
    </row>
    <row r="104" spans="1:7">
      <c r="A104" s="229" t="s">
        <v>157</v>
      </c>
      <c r="B104" s="230"/>
      <c r="C104" s="230"/>
      <c r="D104" s="230"/>
      <c r="E104" s="230"/>
      <c r="F104" s="230"/>
      <c r="G104" s="231"/>
    </row>
    <row r="105" spans="1:7">
      <c r="A105" s="267" t="s">
        <v>60</v>
      </c>
      <c r="B105" s="268"/>
      <c r="C105" s="117" t="s">
        <v>16</v>
      </c>
      <c r="D105" s="216" t="s">
        <v>17</v>
      </c>
      <c r="E105" s="217"/>
      <c r="F105" s="84"/>
      <c r="G105" s="85"/>
    </row>
    <row r="106" spans="1:7" ht="15.75">
      <c r="A106" s="281" t="s">
        <v>158</v>
      </c>
      <c r="B106" s="281"/>
      <c r="C106" s="105"/>
      <c r="D106" s="282"/>
      <c r="E106" s="282"/>
      <c r="F106" s="84"/>
      <c r="G106" s="85"/>
    </row>
    <row r="107" spans="1:7" ht="15.75">
      <c r="A107" s="281" t="s">
        <v>159</v>
      </c>
      <c r="B107" s="281"/>
      <c r="C107" s="118"/>
      <c r="D107" s="284"/>
      <c r="E107" s="277"/>
      <c r="F107" s="84"/>
      <c r="G107" s="85"/>
    </row>
    <row r="108" spans="1:7" ht="15.75">
      <c r="A108" s="281" t="s">
        <v>160</v>
      </c>
      <c r="B108" s="281"/>
      <c r="C108" s="118"/>
      <c r="D108" s="284"/>
      <c r="E108" s="277"/>
      <c r="F108" s="84"/>
      <c r="G108" s="85"/>
    </row>
    <row r="109" spans="1:7" ht="15.75">
      <c r="A109" s="281" t="s">
        <v>161</v>
      </c>
      <c r="B109" s="281"/>
      <c r="C109" s="118"/>
      <c r="D109" s="284"/>
      <c r="E109" s="277"/>
      <c r="F109" s="84"/>
      <c r="G109" s="85"/>
    </row>
    <row r="110" spans="1:7" ht="15.75">
      <c r="A110" s="281" t="s">
        <v>162</v>
      </c>
      <c r="B110" s="281"/>
      <c r="C110" s="118"/>
      <c r="D110" s="284"/>
      <c r="E110" s="277"/>
      <c r="F110" s="84"/>
      <c r="G110" s="85"/>
    </row>
    <row r="111" spans="1:7" ht="16.5" thickBot="1">
      <c r="A111" s="283" t="s">
        <v>163</v>
      </c>
      <c r="B111" s="283"/>
      <c r="C111" s="120"/>
      <c r="D111" s="225"/>
      <c r="E111" s="226"/>
      <c r="F111" s="84"/>
      <c r="G111" s="85"/>
    </row>
    <row r="112" spans="1:7" ht="15.75" thickBot="1">
      <c r="A112" s="210" t="s">
        <v>164</v>
      </c>
      <c r="B112" s="211"/>
      <c r="C112" s="211"/>
      <c r="D112" s="211"/>
      <c r="E112" s="211"/>
      <c r="F112" s="214">
        <f>SUM(D106:E111)</f>
        <v>0</v>
      </c>
      <c r="G112" s="215"/>
    </row>
    <row r="113" spans="1:7">
      <c r="A113" s="10"/>
      <c r="B113" s="11"/>
      <c r="C113" s="11"/>
      <c r="D113" s="11"/>
      <c r="E113" s="11"/>
      <c r="F113" s="11"/>
      <c r="G113" s="12"/>
    </row>
    <row r="114" spans="1:7" ht="15.75" thickBot="1">
      <c r="A114" s="10"/>
      <c r="B114" s="11"/>
      <c r="C114" s="11"/>
      <c r="D114" s="11"/>
      <c r="E114" s="11"/>
      <c r="F114" s="11"/>
      <c r="G114" s="12"/>
    </row>
    <row r="115" spans="1:7" ht="15.75" thickBot="1">
      <c r="A115" s="365" t="s">
        <v>134</v>
      </c>
      <c r="B115" s="366"/>
      <c r="C115" s="366"/>
      <c r="D115" s="366"/>
      <c r="E115" s="366"/>
      <c r="F115" s="395">
        <f>SUM(F55,F68,E102,F112)</f>
        <v>0</v>
      </c>
      <c r="G115" s="396"/>
    </row>
    <row r="116" spans="1:7" ht="15.75" thickBot="1">
      <c r="A116" s="365" t="s">
        <v>135</v>
      </c>
      <c r="B116" s="366"/>
      <c r="C116" s="366"/>
      <c r="D116" s="366"/>
      <c r="E116" s="373"/>
      <c r="F116" s="374">
        <f>(F115/20)*200</f>
        <v>0</v>
      </c>
      <c r="G116" s="375"/>
    </row>
    <row r="117" spans="1:7" ht="15.75" thickBot="1">
      <c r="A117" s="365" t="s">
        <v>74</v>
      </c>
      <c r="B117" s="366"/>
      <c r="C117" s="366"/>
      <c r="D117" s="366"/>
      <c r="E117" s="366"/>
      <c r="F117" s="395">
        <f>(F116/190000)</f>
        <v>0</v>
      </c>
      <c r="G117" s="396"/>
    </row>
  </sheetData>
  <mergeCells count="131">
    <mergeCell ref="A112:E112"/>
    <mergeCell ref="F112:G112"/>
    <mergeCell ref="A102:D102"/>
    <mergeCell ref="E102:F102"/>
    <mergeCell ref="A115:E115"/>
    <mergeCell ref="F115:G115"/>
    <mergeCell ref="A116:E116"/>
    <mergeCell ref="F116:G116"/>
    <mergeCell ref="A117:E117"/>
    <mergeCell ref="F117:G117"/>
    <mergeCell ref="A67:B67"/>
    <mergeCell ref="D67:E67"/>
    <mergeCell ref="A68:E68"/>
    <mergeCell ref="F68:G68"/>
    <mergeCell ref="A70:F71"/>
    <mergeCell ref="A104:G104"/>
    <mergeCell ref="A105:B105"/>
    <mergeCell ref="D105:E105"/>
    <mergeCell ref="A106:B106"/>
    <mergeCell ref="D106:E106"/>
    <mergeCell ref="A107:B107"/>
    <mergeCell ref="D107:E107"/>
    <mergeCell ref="A108:B108"/>
    <mergeCell ref="D108:E108"/>
    <mergeCell ref="A109:B109"/>
    <mergeCell ref="D109:E109"/>
    <mergeCell ref="A73:A101"/>
    <mergeCell ref="F73:F101"/>
    <mergeCell ref="A110:B110"/>
    <mergeCell ref="D110:E110"/>
    <mergeCell ref="A111:B111"/>
    <mergeCell ref="D111:E111"/>
    <mergeCell ref="A64:B64"/>
    <mergeCell ref="D64:E64"/>
    <mergeCell ref="A65:B65"/>
    <mergeCell ref="D65:E65"/>
    <mergeCell ref="A66:B66"/>
    <mergeCell ref="D66:E66"/>
    <mergeCell ref="A61:B61"/>
    <mergeCell ref="D61:E61"/>
    <mergeCell ref="A62:B62"/>
    <mergeCell ref="D62:E62"/>
    <mergeCell ref="A63:B63"/>
    <mergeCell ref="D63:E63"/>
    <mergeCell ref="A57:G57"/>
    <mergeCell ref="A58:B58"/>
    <mergeCell ref="D58:E58"/>
    <mergeCell ref="A59:B59"/>
    <mergeCell ref="D59:E59"/>
    <mergeCell ref="A60:B60"/>
    <mergeCell ref="D60:E60"/>
    <mergeCell ref="A52:B52"/>
    <mergeCell ref="E52:F52"/>
    <mergeCell ref="A53:D53"/>
    <mergeCell ref="E53:F53"/>
    <mergeCell ref="A55:E55"/>
    <mergeCell ref="F55:G55"/>
    <mergeCell ref="A49:B49"/>
    <mergeCell ref="E49:F49"/>
    <mergeCell ref="A50:B50"/>
    <mergeCell ref="E50:F50"/>
    <mergeCell ref="A51:B51"/>
    <mergeCell ref="E51:F51"/>
    <mergeCell ref="A44:B44"/>
    <mergeCell ref="D44:E44"/>
    <mergeCell ref="A46:F46"/>
    <mergeCell ref="A47:B47"/>
    <mergeCell ref="E47:F47"/>
    <mergeCell ref="A48:B48"/>
    <mergeCell ref="E48:F48"/>
    <mergeCell ref="A41:B41"/>
    <mergeCell ref="D41:E41"/>
    <mergeCell ref="A42:B42"/>
    <mergeCell ref="D42:E42"/>
    <mergeCell ref="A43:B43"/>
    <mergeCell ref="D43:E43"/>
    <mergeCell ref="A38:B38"/>
    <mergeCell ref="D38:E38"/>
    <mergeCell ref="A39:B39"/>
    <mergeCell ref="D39:E39"/>
    <mergeCell ref="A40:B40"/>
    <mergeCell ref="D40:E40"/>
    <mergeCell ref="A36:B36"/>
    <mergeCell ref="D36:E36"/>
    <mergeCell ref="A37:B37"/>
    <mergeCell ref="D37:E37"/>
    <mergeCell ref="A31:B31"/>
    <mergeCell ref="D31:E31"/>
    <mergeCell ref="A32:B32"/>
    <mergeCell ref="D32:E32"/>
    <mergeCell ref="A33:B33"/>
    <mergeCell ref="D33:E33"/>
    <mergeCell ref="A16:B16"/>
    <mergeCell ref="D16:E16"/>
    <mergeCell ref="A17:B17"/>
    <mergeCell ref="A26:B26"/>
    <mergeCell ref="D26:E26"/>
    <mergeCell ref="A27:B27"/>
    <mergeCell ref="D27:E27"/>
    <mergeCell ref="A34:B34"/>
    <mergeCell ref="D34:E34"/>
    <mergeCell ref="A28:B28"/>
    <mergeCell ref="D28:E28"/>
    <mergeCell ref="A29:B29"/>
    <mergeCell ref="D29:E29"/>
    <mergeCell ref="A30:B30"/>
    <mergeCell ref="D30:E30"/>
    <mergeCell ref="D17:E17"/>
    <mergeCell ref="A23:B23"/>
    <mergeCell ref="D23:E23"/>
    <mergeCell ref="A24:B24"/>
    <mergeCell ref="D24:E24"/>
    <mergeCell ref="A1:G1"/>
    <mergeCell ref="A2:G2"/>
    <mergeCell ref="A3:G3"/>
    <mergeCell ref="A4:G4"/>
    <mergeCell ref="A5:G5"/>
    <mergeCell ref="A11:F11"/>
    <mergeCell ref="A21:B21"/>
    <mergeCell ref="D21:E21"/>
    <mergeCell ref="A22:B22"/>
    <mergeCell ref="D22:E22"/>
    <mergeCell ref="A18:B18"/>
    <mergeCell ref="D18:E18"/>
    <mergeCell ref="A19:B19"/>
    <mergeCell ref="D19:E19"/>
    <mergeCell ref="A20:B20"/>
    <mergeCell ref="D20:E20"/>
    <mergeCell ref="A13:E13"/>
    <mergeCell ref="A14:B14"/>
    <mergeCell ref="D14:E14"/>
  </mergeCells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G107"/>
  <sheetViews>
    <sheetView topLeftCell="A88" workbookViewId="0">
      <selection activeCell="F107" sqref="F107:G107"/>
    </sheetView>
  </sheetViews>
  <sheetFormatPr defaultRowHeight="15"/>
  <cols>
    <col min="1" max="1" width="20.5703125" style="15" customWidth="1"/>
    <col min="2" max="2" width="11.28515625" style="15" customWidth="1"/>
    <col min="3" max="3" width="11.7109375" style="15" customWidth="1"/>
    <col min="4" max="4" width="11.5703125" style="15" customWidth="1"/>
    <col min="5" max="5" width="11.85546875" style="15" customWidth="1"/>
    <col min="6" max="6" width="15.7109375" style="15" customWidth="1"/>
    <col min="7" max="7" width="16.42578125" style="15" customWidth="1"/>
  </cols>
  <sheetData>
    <row r="1" spans="1:7" ht="19.5" customHeight="1" thickBot="1">
      <c r="A1" s="240" t="s">
        <v>156</v>
      </c>
      <c r="B1" s="241"/>
      <c r="C1" s="241"/>
      <c r="D1" s="241"/>
      <c r="E1" s="241"/>
      <c r="F1" s="241"/>
      <c r="G1" s="242"/>
    </row>
    <row r="2" spans="1:7" ht="15.75" thickBot="1">
      <c r="A2" s="311" t="s">
        <v>76</v>
      </c>
      <c r="B2" s="312"/>
      <c r="C2" s="312"/>
      <c r="D2" s="312"/>
      <c r="E2" s="312"/>
      <c r="F2" s="312"/>
      <c r="G2" s="313"/>
    </row>
    <row r="3" spans="1:7" ht="18.75" customHeight="1" thickBot="1">
      <c r="A3" s="314" t="s">
        <v>142</v>
      </c>
      <c r="B3" s="315"/>
      <c r="C3" s="315"/>
      <c r="D3" s="315"/>
      <c r="E3" s="315"/>
      <c r="F3" s="315"/>
      <c r="G3" s="316"/>
    </row>
    <row r="4" spans="1:7">
      <c r="A4" s="317" t="s">
        <v>0</v>
      </c>
      <c r="B4" s="318"/>
      <c r="C4" s="318"/>
      <c r="D4" s="318"/>
      <c r="E4" s="318"/>
      <c r="F4" s="318"/>
      <c r="G4" s="319"/>
    </row>
    <row r="5" spans="1:7">
      <c r="A5" s="320" t="s">
        <v>13</v>
      </c>
      <c r="B5" s="321"/>
      <c r="C5" s="321"/>
      <c r="D5" s="321"/>
      <c r="E5" s="321"/>
      <c r="F5" s="321"/>
      <c r="G5" s="322"/>
    </row>
    <row r="6" spans="1:7" ht="30">
      <c r="A6" s="4" t="s">
        <v>11</v>
      </c>
      <c r="B6" s="2" t="s">
        <v>4</v>
      </c>
      <c r="C6" s="2" t="s">
        <v>10</v>
      </c>
      <c r="D6" s="8" t="s">
        <v>7</v>
      </c>
      <c r="E6" s="8" t="s">
        <v>8</v>
      </c>
      <c r="F6" s="8" t="s">
        <v>9</v>
      </c>
      <c r="G6" s="9" t="s">
        <v>6</v>
      </c>
    </row>
    <row r="7" spans="1:7">
      <c r="A7" s="5" t="s">
        <v>1</v>
      </c>
      <c r="B7" s="1"/>
      <c r="C7" s="1"/>
      <c r="D7" s="14"/>
      <c r="E7" s="14"/>
      <c r="F7" s="14"/>
      <c r="G7" s="18"/>
    </row>
    <row r="8" spans="1:7">
      <c r="A8" s="5" t="s">
        <v>2</v>
      </c>
      <c r="B8" s="1"/>
      <c r="C8" s="1"/>
      <c r="D8" s="14"/>
      <c r="E8" s="14"/>
      <c r="F8" s="14"/>
      <c r="G8" s="18"/>
    </row>
    <row r="9" spans="1:7">
      <c r="A9" s="5" t="s">
        <v>3</v>
      </c>
      <c r="B9" s="1"/>
      <c r="C9" s="1"/>
      <c r="D9" s="14"/>
      <c r="E9" s="14"/>
      <c r="F9" s="14"/>
      <c r="G9" s="18"/>
    </row>
    <row r="10" spans="1:7">
      <c r="A10" s="5" t="s">
        <v>9</v>
      </c>
      <c r="B10" s="1"/>
      <c r="C10" s="1"/>
      <c r="D10" s="14"/>
      <c r="E10" s="14"/>
      <c r="F10" s="14"/>
      <c r="G10" s="18"/>
    </row>
    <row r="11" spans="1:7">
      <c r="A11" s="323" t="s">
        <v>12</v>
      </c>
      <c r="B11" s="324"/>
      <c r="C11" s="324"/>
      <c r="D11" s="324"/>
      <c r="E11" s="324"/>
      <c r="F11" s="325"/>
      <c r="G11" s="17">
        <f>SUM(G7:G10)</f>
        <v>0</v>
      </c>
    </row>
    <row r="12" spans="1:7">
      <c r="A12" s="10"/>
      <c r="B12" s="11"/>
      <c r="C12" s="11"/>
      <c r="D12" s="11"/>
      <c r="E12" s="11"/>
      <c r="F12" s="11"/>
      <c r="G12" s="12"/>
    </row>
    <row r="13" spans="1:7">
      <c r="A13" s="299" t="s">
        <v>15</v>
      </c>
      <c r="B13" s="300"/>
      <c r="C13" s="300"/>
      <c r="D13" s="300"/>
      <c r="E13" s="300"/>
      <c r="F13" s="3"/>
      <c r="G13" s="6"/>
    </row>
    <row r="14" spans="1:7">
      <c r="A14" s="301" t="s">
        <v>14</v>
      </c>
      <c r="B14" s="302"/>
      <c r="C14" s="16" t="s">
        <v>16</v>
      </c>
      <c r="D14" s="303" t="s">
        <v>17</v>
      </c>
      <c r="E14" s="303"/>
      <c r="F14" s="11"/>
      <c r="G14" s="12"/>
    </row>
    <row r="15" spans="1:7">
      <c r="A15" s="19" t="s">
        <v>26</v>
      </c>
      <c r="B15" s="20"/>
      <c r="C15" s="20"/>
      <c r="D15" s="20"/>
      <c r="E15" s="21"/>
      <c r="F15" s="11"/>
      <c r="G15" s="12"/>
    </row>
    <row r="16" spans="1:7">
      <c r="A16" s="304" t="s">
        <v>18</v>
      </c>
      <c r="B16" s="305"/>
      <c r="C16" s="31"/>
      <c r="D16" s="306">
        <f>(C16*$G$11)</f>
        <v>0</v>
      </c>
      <c r="E16" s="306"/>
      <c r="F16" s="11"/>
      <c r="G16" s="12"/>
    </row>
    <row r="17" spans="1:7">
      <c r="A17" s="304" t="s">
        <v>19</v>
      </c>
      <c r="B17" s="305"/>
      <c r="C17" s="31"/>
      <c r="D17" s="306">
        <f t="shared" ref="D17:D23" si="0">(C17*$G$11)</f>
        <v>0</v>
      </c>
      <c r="E17" s="306"/>
      <c r="F17" s="11"/>
      <c r="G17" s="12"/>
    </row>
    <row r="18" spans="1:7">
      <c r="A18" s="304" t="s">
        <v>20</v>
      </c>
      <c r="B18" s="305"/>
      <c r="C18" s="31"/>
      <c r="D18" s="306">
        <f t="shared" si="0"/>
        <v>0</v>
      </c>
      <c r="E18" s="306"/>
      <c r="F18" s="11"/>
      <c r="G18" s="12"/>
    </row>
    <row r="19" spans="1:7">
      <c r="A19" s="304" t="s">
        <v>21</v>
      </c>
      <c r="B19" s="305"/>
      <c r="C19" s="31"/>
      <c r="D19" s="306">
        <f t="shared" si="0"/>
        <v>0</v>
      </c>
      <c r="E19" s="306"/>
      <c r="F19" s="11"/>
      <c r="G19" s="12"/>
    </row>
    <row r="20" spans="1:7">
      <c r="A20" s="304" t="s">
        <v>22</v>
      </c>
      <c r="B20" s="305"/>
      <c r="C20" s="31"/>
      <c r="D20" s="306">
        <f t="shared" si="0"/>
        <v>0</v>
      </c>
      <c r="E20" s="306"/>
      <c r="F20" s="11"/>
      <c r="G20" s="12"/>
    </row>
    <row r="21" spans="1:7">
      <c r="A21" s="304" t="s">
        <v>23</v>
      </c>
      <c r="B21" s="305"/>
      <c r="C21" s="31"/>
      <c r="D21" s="306">
        <f t="shared" si="0"/>
        <v>0</v>
      </c>
      <c r="E21" s="306"/>
      <c r="F21" s="11"/>
      <c r="G21" s="12"/>
    </row>
    <row r="22" spans="1:7">
      <c r="A22" s="304" t="s">
        <v>24</v>
      </c>
      <c r="B22" s="305"/>
      <c r="C22" s="31"/>
      <c r="D22" s="306">
        <f t="shared" si="0"/>
        <v>0</v>
      </c>
      <c r="E22" s="306"/>
      <c r="F22" s="11"/>
      <c r="G22" s="12"/>
    </row>
    <row r="23" spans="1:7">
      <c r="A23" s="304" t="s">
        <v>25</v>
      </c>
      <c r="B23" s="305"/>
      <c r="C23" s="31"/>
      <c r="D23" s="306">
        <f t="shared" si="0"/>
        <v>0</v>
      </c>
      <c r="E23" s="306"/>
      <c r="F23" s="11"/>
      <c r="G23" s="12"/>
    </row>
    <row r="24" spans="1:7">
      <c r="A24" s="309" t="s">
        <v>9</v>
      </c>
      <c r="B24" s="310"/>
      <c r="C24" s="31"/>
      <c r="D24" s="306">
        <f>(C24*$G$11)</f>
        <v>0</v>
      </c>
      <c r="E24" s="306"/>
      <c r="F24" s="11"/>
      <c r="G24" s="12"/>
    </row>
    <row r="25" spans="1:7">
      <c r="A25" s="22" t="s">
        <v>27</v>
      </c>
      <c r="B25" s="23"/>
      <c r="C25" s="32"/>
      <c r="D25" s="26"/>
      <c r="E25" s="27"/>
      <c r="F25" s="11"/>
      <c r="G25" s="12"/>
    </row>
    <row r="26" spans="1:7">
      <c r="A26" s="307" t="s">
        <v>28</v>
      </c>
      <c r="B26" s="308"/>
      <c r="C26" s="31"/>
      <c r="D26" s="306">
        <f>(C26*$G$11)</f>
        <v>0</v>
      </c>
      <c r="E26" s="306"/>
      <c r="F26" s="11"/>
      <c r="G26" s="12"/>
    </row>
    <row r="27" spans="1:7">
      <c r="A27" s="307" t="s">
        <v>29</v>
      </c>
      <c r="B27" s="308"/>
      <c r="C27" s="31"/>
      <c r="D27" s="306">
        <f t="shared" ref="D27:D34" si="1">(C27*$G$11)</f>
        <v>0</v>
      </c>
      <c r="E27" s="306"/>
      <c r="F27" s="11"/>
      <c r="G27" s="12"/>
    </row>
    <row r="28" spans="1:7">
      <c r="A28" s="307" t="s">
        <v>30</v>
      </c>
      <c r="B28" s="308"/>
      <c r="C28" s="31"/>
      <c r="D28" s="306">
        <f t="shared" si="1"/>
        <v>0</v>
      </c>
      <c r="E28" s="306"/>
      <c r="F28" s="11"/>
      <c r="G28" s="12"/>
    </row>
    <row r="29" spans="1:7">
      <c r="A29" s="307" t="s">
        <v>31</v>
      </c>
      <c r="B29" s="308"/>
      <c r="C29" s="31"/>
      <c r="D29" s="306">
        <f t="shared" si="1"/>
        <v>0</v>
      </c>
      <c r="E29" s="306"/>
      <c r="F29" s="11"/>
      <c r="G29" s="12"/>
    </row>
    <row r="30" spans="1:7">
      <c r="A30" s="307" t="s">
        <v>32</v>
      </c>
      <c r="B30" s="308"/>
      <c r="C30" s="31"/>
      <c r="D30" s="306">
        <f t="shared" si="1"/>
        <v>0</v>
      </c>
      <c r="E30" s="306"/>
      <c r="F30" s="11"/>
      <c r="G30" s="12"/>
    </row>
    <row r="31" spans="1:7">
      <c r="A31" s="326" t="s">
        <v>33</v>
      </c>
      <c r="B31" s="327"/>
      <c r="C31" s="31"/>
      <c r="D31" s="306">
        <f t="shared" si="1"/>
        <v>0</v>
      </c>
      <c r="E31" s="306"/>
      <c r="F31" s="11"/>
      <c r="G31" s="12"/>
    </row>
    <row r="32" spans="1:7">
      <c r="A32" s="307" t="s">
        <v>34</v>
      </c>
      <c r="B32" s="308"/>
      <c r="C32" s="31"/>
      <c r="D32" s="306">
        <f t="shared" si="1"/>
        <v>0</v>
      </c>
      <c r="E32" s="306"/>
      <c r="F32" s="11"/>
      <c r="G32" s="12"/>
    </row>
    <row r="33" spans="1:7">
      <c r="A33" s="307" t="s">
        <v>35</v>
      </c>
      <c r="B33" s="308"/>
      <c r="C33" s="31"/>
      <c r="D33" s="306">
        <f t="shared" si="1"/>
        <v>0</v>
      </c>
      <c r="E33" s="306"/>
      <c r="F33" s="11"/>
      <c r="G33" s="12"/>
    </row>
    <row r="34" spans="1:7">
      <c r="A34" s="309" t="s">
        <v>9</v>
      </c>
      <c r="B34" s="310"/>
      <c r="C34" s="31"/>
      <c r="D34" s="306">
        <f t="shared" si="1"/>
        <v>0</v>
      </c>
      <c r="E34" s="306"/>
      <c r="F34" s="11"/>
      <c r="G34" s="12"/>
    </row>
    <row r="35" spans="1:7">
      <c r="A35" s="24" t="s">
        <v>36</v>
      </c>
      <c r="B35" s="25"/>
      <c r="C35" s="25"/>
      <c r="D35" s="28"/>
      <c r="E35" s="29"/>
      <c r="F35" s="11"/>
      <c r="G35" s="12"/>
    </row>
    <row r="36" spans="1:7">
      <c r="A36" s="307" t="s">
        <v>37</v>
      </c>
      <c r="B36" s="308"/>
      <c r="C36" s="31"/>
      <c r="D36" s="306">
        <f>(C36*$G$11)</f>
        <v>0</v>
      </c>
      <c r="E36" s="306"/>
      <c r="F36" s="11"/>
      <c r="G36" s="12"/>
    </row>
    <row r="37" spans="1:7">
      <c r="A37" s="307" t="s">
        <v>38</v>
      </c>
      <c r="B37" s="308"/>
      <c r="C37" s="31"/>
      <c r="D37" s="306">
        <f t="shared" ref="D37:D43" si="2">(C37*$G$11)</f>
        <v>0</v>
      </c>
      <c r="E37" s="306"/>
      <c r="F37" s="11"/>
      <c r="G37" s="12"/>
    </row>
    <row r="38" spans="1:7" ht="27.75" customHeight="1">
      <c r="A38" s="328" t="s">
        <v>39</v>
      </c>
      <c r="B38" s="329"/>
      <c r="C38" s="31"/>
      <c r="D38" s="306">
        <f t="shared" si="2"/>
        <v>0</v>
      </c>
      <c r="E38" s="306"/>
      <c r="F38" s="11"/>
      <c r="G38" s="12"/>
    </row>
    <row r="39" spans="1:7" ht="28.5" customHeight="1">
      <c r="A39" s="328" t="s">
        <v>40</v>
      </c>
      <c r="B39" s="329"/>
      <c r="C39" s="31"/>
      <c r="D39" s="306">
        <f t="shared" si="2"/>
        <v>0</v>
      </c>
      <c r="E39" s="306"/>
      <c r="F39" s="11"/>
      <c r="G39" s="12"/>
    </row>
    <row r="40" spans="1:7" ht="27.75" customHeight="1">
      <c r="A40" s="328" t="s">
        <v>41</v>
      </c>
      <c r="B40" s="329"/>
      <c r="C40" s="31"/>
      <c r="D40" s="306">
        <f t="shared" si="2"/>
        <v>0</v>
      </c>
      <c r="E40" s="306"/>
      <c r="F40" s="11"/>
      <c r="G40" s="12"/>
    </row>
    <row r="41" spans="1:7" ht="28.5" customHeight="1">
      <c r="A41" s="328" t="s">
        <v>42</v>
      </c>
      <c r="B41" s="329"/>
      <c r="C41" s="31"/>
      <c r="D41" s="306">
        <f t="shared" si="2"/>
        <v>0</v>
      </c>
      <c r="E41" s="306"/>
      <c r="F41" s="11"/>
      <c r="G41" s="12"/>
    </row>
    <row r="42" spans="1:7" ht="30.75" customHeight="1">
      <c r="A42" s="328" t="s">
        <v>43</v>
      </c>
      <c r="B42" s="329"/>
      <c r="C42" s="31"/>
      <c r="D42" s="306">
        <f>(C42*$G$11)</f>
        <v>0</v>
      </c>
      <c r="E42" s="306"/>
      <c r="F42" s="11"/>
      <c r="G42" s="12"/>
    </row>
    <row r="43" spans="1:7">
      <c r="A43" s="330" t="s">
        <v>9</v>
      </c>
      <c r="B43" s="331"/>
      <c r="C43" s="31"/>
      <c r="D43" s="306">
        <f t="shared" si="2"/>
        <v>0</v>
      </c>
      <c r="E43" s="306"/>
      <c r="F43" s="11"/>
      <c r="G43" s="12"/>
    </row>
    <row r="44" spans="1:7">
      <c r="A44" s="332" t="s">
        <v>44</v>
      </c>
      <c r="B44" s="333"/>
      <c r="C44" s="33"/>
      <c r="D44" s="306">
        <f>SUM(D16:E43)</f>
        <v>0</v>
      </c>
      <c r="E44" s="306"/>
      <c r="F44" s="11"/>
      <c r="G44" s="12"/>
    </row>
    <row r="45" spans="1:7">
      <c r="A45" s="10"/>
      <c r="B45" s="11"/>
      <c r="C45" s="11"/>
      <c r="D45" s="11"/>
      <c r="E45" s="11"/>
      <c r="F45" s="11"/>
      <c r="G45" s="12"/>
    </row>
    <row r="46" spans="1:7">
      <c r="A46" s="334" t="s">
        <v>45</v>
      </c>
      <c r="B46" s="335"/>
      <c r="C46" s="335"/>
      <c r="D46" s="335"/>
      <c r="E46" s="335"/>
      <c r="F46" s="335"/>
      <c r="G46" s="12"/>
    </row>
    <row r="47" spans="1:7">
      <c r="A47" s="301" t="s">
        <v>46</v>
      </c>
      <c r="B47" s="302"/>
      <c r="C47" s="13" t="s">
        <v>5</v>
      </c>
      <c r="D47" s="14" t="s">
        <v>77</v>
      </c>
      <c r="E47" s="302" t="s">
        <v>6</v>
      </c>
      <c r="F47" s="302"/>
      <c r="G47" s="12"/>
    </row>
    <row r="48" spans="1:7">
      <c r="A48" s="304" t="s">
        <v>47</v>
      </c>
      <c r="B48" s="305"/>
      <c r="C48" s="30"/>
      <c r="D48" s="14"/>
      <c r="E48" s="306">
        <f>(D48*C48)</f>
        <v>0</v>
      </c>
      <c r="F48" s="306"/>
      <c r="G48" s="12"/>
    </row>
    <row r="49" spans="1:7">
      <c r="A49" s="304" t="s">
        <v>48</v>
      </c>
      <c r="B49" s="305"/>
      <c r="C49" s="30"/>
      <c r="D49" s="14"/>
      <c r="E49" s="306">
        <f t="shared" ref="E49:E52" si="3">(D49*C49)</f>
        <v>0</v>
      </c>
      <c r="F49" s="306"/>
      <c r="G49" s="12"/>
    </row>
    <row r="50" spans="1:7">
      <c r="A50" s="304" t="s">
        <v>49</v>
      </c>
      <c r="B50" s="305"/>
      <c r="C50" s="30"/>
      <c r="D50" s="14"/>
      <c r="E50" s="306">
        <f t="shared" si="3"/>
        <v>0</v>
      </c>
      <c r="F50" s="306"/>
      <c r="G50" s="12"/>
    </row>
    <row r="51" spans="1:7">
      <c r="A51" s="304" t="s">
        <v>50</v>
      </c>
      <c r="B51" s="305"/>
      <c r="C51" s="30"/>
      <c r="D51" s="14"/>
      <c r="E51" s="306">
        <f t="shared" si="3"/>
        <v>0</v>
      </c>
      <c r="F51" s="306"/>
      <c r="G51" s="12"/>
    </row>
    <row r="52" spans="1:7">
      <c r="A52" s="309" t="s">
        <v>9</v>
      </c>
      <c r="B52" s="310"/>
      <c r="C52" s="30"/>
      <c r="D52" s="14"/>
      <c r="E52" s="306">
        <f t="shared" si="3"/>
        <v>0</v>
      </c>
      <c r="F52" s="306"/>
      <c r="G52" s="12"/>
    </row>
    <row r="53" spans="1:7">
      <c r="A53" s="332" t="s">
        <v>51</v>
      </c>
      <c r="B53" s="343"/>
      <c r="C53" s="343"/>
      <c r="D53" s="333"/>
      <c r="E53" s="344">
        <f>SUM(E48:F52)</f>
        <v>0</v>
      </c>
      <c r="F53" s="344"/>
      <c r="G53" s="12"/>
    </row>
    <row r="54" spans="1:7">
      <c r="A54" s="10"/>
      <c r="B54" s="11"/>
      <c r="C54" s="11"/>
      <c r="D54" s="11"/>
      <c r="E54" s="11"/>
      <c r="F54" s="11"/>
      <c r="G54" s="12"/>
    </row>
    <row r="55" spans="1:7" ht="15.75" thickBot="1">
      <c r="A55" s="345" t="s">
        <v>52</v>
      </c>
      <c r="B55" s="346"/>
      <c r="C55" s="346"/>
      <c r="D55" s="346"/>
      <c r="E55" s="346"/>
      <c r="F55" s="347">
        <f>SUM(G11,D44,E53)</f>
        <v>0</v>
      </c>
      <c r="G55" s="348"/>
    </row>
    <row r="56" spans="1:7" ht="15.75" thickBot="1">
      <c r="A56" s="10"/>
      <c r="B56" s="11"/>
      <c r="C56" s="11"/>
      <c r="D56" s="11"/>
      <c r="E56" s="11"/>
      <c r="F56" s="11"/>
      <c r="G56" s="12"/>
    </row>
    <row r="57" spans="1:7">
      <c r="A57" s="317" t="s">
        <v>53</v>
      </c>
      <c r="B57" s="318"/>
      <c r="C57" s="318"/>
      <c r="D57" s="318"/>
      <c r="E57" s="318"/>
      <c r="F57" s="318"/>
      <c r="G57" s="319"/>
    </row>
    <row r="58" spans="1:7">
      <c r="A58" s="336" t="s">
        <v>60</v>
      </c>
      <c r="B58" s="337"/>
      <c r="C58" s="16" t="s">
        <v>16</v>
      </c>
      <c r="D58" s="338" t="s">
        <v>17</v>
      </c>
      <c r="E58" s="295"/>
      <c r="F58" s="11"/>
      <c r="G58" s="12"/>
    </row>
    <row r="59" spans="1:7">
      <c r="A59" s="339" t="s">
        <v>54</v>
      </c>
      <c r="B59" s="340"/>
      <c r="C59" s="7"/>
      <c r="D59" s="341"/>
      <c r="E59" s="342"/>
      <c r="F59" s="11"/>
      <c r="G59" s="12"/>
    </row>
    <row r="60" spans="1:7">
      <c r="A60" s="339" t="s">
        <v>55</v>
      </c>
      <c r="B60" s="340"/>
      <c r="C60" s="7"/>
      <c r="D60" s="341"/>
      <c r="E60" s="342"/>
      <c r="F60" s="11"/>
      <c r="G60" s="12"/>
    </row>
    <row r="61" spans="1:7">
      <c r="A61" s="339" t="s">
        <v>56</v>
      </c>
      <c r="B61" s="340"/>
      <c r="C61" s="7"/>
      <c r="D61" s="341"/>
      <c r="E61" s="342"/>
      <c r="F61" s="11"/>
      <c r="G61" s="12"/>
    </row>
    <row r="62" spans="1:7">
      <c r="A62" s="339" t="s">
        <v>57</v>
      </c>
      <c r="B62" s="340"/>
      <c r="C62" s="7"/>
      <c r="D62" s="341"/>
      <c r="E62" s="342"/>
      <c r="F62" s="11"/>
      <c r="G62" s="12"/>
    </row>
    <row r="63" spans="1:7">
      <c r="A63" s="339" t="s">
        <v>58</v>
      </c>
      <c r="B63" s="340"/>
      <c r="C63" s="7"/>
      <c r="D63" s="341"/>
      <c r="E63" s="342"/>
      <c r="F63" s="11"/>
      <c r="G63" s="12"/>
    </row>
    <row r="64" spans="1:7">
      <c r="A64" s="339" t="s">
        <v>59</v>
      </c>
      <c r="B64" s="340"/>
      <c r="C64" s="7"/>
      <c r="D64" s="341"/>
      <c r="E64" s="342"/>
      <c r="F64" s="11"/>
      <c r="G64" s="12"/>
    </row>
    <row r="65" spans="1:7">
      <c r="A65" s="309" t="s">
        <v>61</v>
      </c>
      <c r="B65" s="310"/>
      <c r="C65" s="14"/>
      <c r="D65" s="349"/>
      <c r="E65" s="350"/>
      <c r="F65" s="11"/>
      <c r="G65" s="12"/>
    </row>
    <row r="66" spans="1:7">
      <c r="A66" s="339" t="s">
        <v>62</v>
      </c>
      <c r="B66" s="340"/>
      <c r="C66" s="7"/>
      <c r="D66" s="341"/>
      <c r="E66" s="342"/>
      <c r="F66" s="11"/>
      <c r="G66" s="12"/>
    </row>
    <row r="67" spans="1:7">
      <c r="A67" s="309" t="s">
        <v>9</v>
      </c>
      <c r="B67" s="310"/>
      <c r="C67" s="14"/>
      <c r="D67" s="349"/>
      <c r="E67" s="350"/>
      <c r="F67" s="11"/>
      <c r="G67" s="12"/>
    </row>
    <row r="68" spans="1:7" ht="15.75" thickBot="1">
      <c r="A68" s="345" t="s">
        <v>63</v>
      </c>
      <c r="B68" s="346"/>
      <c r="C68" s="346"/>
      <c r="D68" s="346"/>
      <c r="E68" s="346"/>
      <c r="F68" s="347">
        <f>SUM(D59:E67)</f>
        <v>0</v>
      </c>
      <c r="G68" s="348"/>
    </row>
    <row r="69" spans="1:7" ht="15.75" thickBot="1">
      <c r="A69" s="50"/>
      <c r="B69" s="51"/>
      <c r="C69" s="51"/>
      <c r="D69" s="51"/>
      <c r="E69" s="51"/>
      <c r="F69" s="51"/>
      <c r="G69" s="52"/>
    </row>
    <row r="70" spans="1:7" ht="15" customHeight="1">
      <c r="A70" s="351" t="s">
        <v>112</v>
      </c>
      <c r="B70" s="352"/>
      <c r="C70" s="352"/>
      <c r="D70" s="352"/>
      <c r="E70" s="352"/>
      <c r="F70" s="353"/>
      <c r="G70" s="12"/>
    </row>
    <row r="71" spans="1:7">
      <c r="A71" s="354"/>
      <c r="B71" s="355"/>
      <c r="C71" s="355"/>
      <c r="D71" s="355"/>
      <c r="E71" s="355"/>
      <c r="F71" s="356"/>
      <c r="G71" s="12"/>
    </row>
    <row r="72" spans="1:7" ht="24.75">
      <c r="A72" s="62" t="s">
        <v>64</v>
      </c>
      <c r="B72" s="55" t="s">
        <v>65</v>
      </c>
      <c r="C72" s="54" t="s">
        <v>66</v>
      </c>
      <c r="D72" s="56" t="s">
        <v>67</v>
      </c>
      <c r="E72" s="56" t="s">
        <v>68</v>
      </c>
      <c r="F72" s="68" t="s">
        <v>69</v>
      </c>
      <c r="G72" s="12"/>
    </row>
    <row r="73" spans="1:7">
      <c r="A73" s="397" t="s">
        <v>136</v>
      </c>
      <c r="B73" s="175" t="s">
        <v>118</v>
      </c>
      <c r="C73" s="202">
        <v>28.36</v>
      </c>
      <c r="D73" s="40"/>
      <c r="E73" s="70">
        <f>(C73*D73)</f>
        <v>0</v>
      </c>
      <c r="F73" s="398">
        <f>SUM(E73:E92)</f>
        <v>0</v>
      </c>
      <c r="G73" s="12"/>
    </row>
    <row r="74" spans="1:7">
      <c r="A74" s="397"/>
      <c r="B74" s="43" t="s">
        <v>105</v>
      </c>
      <c r="C74" s="202">
        <v>8.73</v>
      </c>
      <c r="D74" s="40"/>
      <c r="E74" s="70">
        <f>(C74*D74)</f>
        <v>0</v>
      </c>
      <c r="F74" s="398"/>
      <c r="G74" s="12"/>
    </row>
    <row r="75" spans="1:7">
      <c r="A75" s="397"/>
      <c r="B75" s="175" t="s">
        <v>124</v>
      </c>
      <c r="C75" s="202">
        <v>2.33</v>
      </c>
      <c r="D75" s="40"/>
      <c r="E75" s="70">
        <f t="shared" ref="E75:E90" si="4">(C75*D75)</f>
        <v>0</v>
      </c>
      <c r="F75" s="399"/>
      <c r="G75" s="12"/>
    </row>
    <row r="76" spans="1:7">
      <c r="A76" s="397"/>
      <c r="B76" s="175" t="s">
        <v>137</v>
      </c>
      <c r="C76" s="202">
        <v>0.98</v>
      </c>
      <c r="D76" s="40"/>
      <c r="E76" s="70">
        <f t="shared" si="4"/>
        <v>0</v>
      </c>
      <c r="F76" s="399"/>
      <c r="G76" s="12"/>
    </row>
    <row r="77" spans="1:7">
      <c r="A77" s="397"/>
      <c r="B77" s="175" t="s">
        <v>138</v>
      </c>
      <c r="C77" s="202">
        <v>17.27</v>
      </c>
      <c r="D77" s="40"/>
      <c r="E77" s="70">
        <f>(C77*D77)</f>
        <v>0</v>
      </c>
      <c r="F77" s="399"/>
      <c r="G77" s="12"/>
    </row>
    <row r="78" spans="1:7">
      <c r="A78" s="397"/>
      <c r="B78" s="175" t="s">
        <v>100</v>
      </c>
      <c r="C78" s="202">
        <v>8</v>
      </c>
      <c r="D78" s="40"/>
      <c r="E78" s="70">
        <f t="shared" si="4"/>
        <v>0</v>
      </c>
      <c r="F78" s="399"/>
      <c r="G78" s="12"/>
    </row>
    <row r="79" spans="1:7">
      <c r="A79" s="397"/>
      <c r="B79" s="175" t="s">
        <v>102</v>
      </c>
      <c r="C79" s="202">
        <v>21.54</v>
      </c>
      <c r="D79" s="41"/>
      <c r="E79" s="70">
        <f t="shared" si="4"/>
        <v>0</v>
      </c>
      <c r="F79" s="399"/>
      <c r="G79" s="12"/>
    </row>
    <row r="80" spans="1:7">
      <c r="A80" s="397"/>
      <c r="B80" s="175" t="s">
        <v>122</v>
      </c>
      <c r="C80" s="202">
        <v>1.01</v>
      </c>
      <c r="D80" s="41"/>
      <c r="E80" s="70">
        <f t="shared" si="4"/>
        <v>0</v>
      </c>
      <c r="F80" s="399"/>
      <c r="G80" s="12"/>
    </row>
    <row r="81" spans="1:7">
      <c r="A81" s="397"/>
      <c r="B81" s="175" t="s">
        <v>206</v>
      </c>
      <c r="C81" s="202">
        <v>17.27</v>
      </c>
      <c r="D81" s="40"/>
      <c r="E81" s="70">
        <f t="shared" si="4"/>
        <v>0</v>
      </c>
      <c r="F81" s="399"/>
      <c r="G81" s="12"/>
    </row>
    <row r="82" spans="1:7">
      <c r="A82" s="397"/>
      <c r="B82" s="175" t="s">
        <v>139</v>
      </c>
      <c r="C82" s="202">
        <v>2.08</v>
      </c>
      <c r="D82" s="40"/>
      <c r="E82" s="70">
        <f t="shared" si="4"/>
        <v>0</v>
      </c>
      <c r="F82" s="399"/>
      <c r="G82" s="12"/>
    </row>
    <row r="83" spans="1:7">
      <c r="A83" s="397"/>
      <c r="B83" s="176" t="s">
        <v>207</v>
      </c>
      <c r="C83" s="202">
        <v>3.2</v>
      </c>
      <c r="D83" s="40"/>
      <c r="E83" s="70">
        <f t="shared" si="4"/>
        <v>0</v>
      </c>
      <c r="F83" s="399"/>
      <c r="G83" s="12"/>
    </row>
    <row r="84" spans="1:7">
      <c r="A84" s="397"/>
      <c r="B84" s="175" t="s">
        <v>140</v>
      </c>
      <c r="C84" s="202">
        <v>23.24</v>
      </c>
      <c r="D84" s="41"/>
      <c r="E84" s="70">
        <f t="shared" si="4"/>
        <v>0</v>
      </c>
      <c r="F84" s="399"/>
      <c r="G84" s="12"/>
    </row>
    <row r="85" spans="1:7">
      <c r="A85" s="397"/>
      <c r="B85" s="175" t="s">
        <v>82</v>
      </c>
      <c r="C85" s="202">
        <v>3.42</v>
      </c>
      <c r="D85" s="41"/>
      <c r="E85" s="70">
        <f t="shared" si="4"/>
        <v>0</v>
      </c>
      <c r="F85" s="399"/>
      <c r="G85" s="12"/>
    </row>
    <row r="86" spans="1:7">
      <c r="A86" s="397"/>
      <c r="B86" s="175" t="s">
        <v>85</v>
      </c>
      <c r="C86" s="202">
        <v>11.85</v>
      </c>
      <c r="D86" s="41"/>
      <c r="E86" s="70">
        <f t="shared" si="4"/>
        <v>0</v>
      </c>
      <c r="F86" s="399"/>
      <c r="G86" s="12"/>
    </row>
    <row r="87" spans="1:7">
      <c r="A87" s="397"/>
      <c r="B87" s="176" t="s">
        <v>208</v>
      </c>
      <c r="C87" s="203">
        <v>381</v>
      </c>
      <c r="D87" s="41"/>
      <c r="E87" s="70">
        <f t="shared" si="4"/>
        <v>0</v>
      </c>
      <c r="F87" s="399"/>
      <c r="G87" s="12"/>
    </row>
    <row r="88" spans="1:7">
      <c r="A88" s="397"/>
      <c r="B88" s="176" t="s">
        <v>209</v>
      </c>
      <c r="C88" s="202">
        <v>72</v>
      </c>
      <c r="D88" s="40"/>
      <c r="E88" s="70">
        <f t="shared" si="4"/>
        <v>0</v>
      </c>
      <c r="F88" s="399"/>
      <c r="G88" s="12"/>
    </row>
    <row r="89" spans="1:7">
      <c r="A89" s="397"/>
      <c r="B89" s="177" t="s">
        <v>141</v>
      </c>
      <c r="C89" s="202">
        <v>4.8</v>
      </c>
      <c r="D89" s="40"/>
      <c r="E89" s="70">
        <f t="shared" si="4"/>
        <v>0</v>
      </c>
      <c r="F89" s="399"/>
      <c r="G89" s="12"/>
    </row>
    <row r="90" spans="1:7">
      <c r="A90" s="397"/>
      <c r="B90" s="177" t="s">
        <v>88</v>
      </c>
      <c r="C90" s="202">
        <v>1.02</v>
      </c>
      <c r="D90" s="41"/>
      <c r="E90" s="70">
        <f t="shared" si="4"/>
        <v>0</v>
      </c>
      <c r="F90" s="399"/>
      <c r="G90" s="12"/>
    </row>
    <row r="91" spans="1:7">
      <c r="A91" s="397"/>
      <c r="B91" s="43"/>
      <c r="C91" s="69"/>
      <c r="D91" s="40"/>
      <c r="E91" s="70"/>
      <c r="F91" s="399"/>
      <c r="G91" s="12"/>
    </row>
    <row r="92" spans="1:7" ht="15.75" thickBot="1">
      <c r="A92" s="397"/>
      <c r="B92" s="43"/>
      <c r="C92" s="69"/>
      <c r="D92" s="40"/>
      <c r="E92" s="70"/>
      <c r="F92" s="399"/>
      <c r="G92" s="12"/>
    </row>
    <row r="93" spans="1:7" ht="15.75" thickBot="1">
      <c r="A93" s="369" t="s">
        <v>210</v>
      </c>
      <c r="B93" s="370"/>
      <c r="C93" s="370"/>
      <c r="D93" s="371"/>
      <c r="E93" s="376">
        <f>F73</f>
        <v>0</v>
      </c>
      <c r="F93" s="371"/>
      <c r="G93" s="12"/>
    </row>
    <row r="94" spans="1:7" ht="15.75" thickBot="1">
      <c r="A94" s="10"/>
      <c r="B94" s="11"/>
      <c r="C94" s="11"/>
      <c r="D94" s="11"/>
      <c r="E94" s="11"/>
      <c r="F94" s="11"/>
      <c r="G94" s="12"/>
    </row>
    <row r="95" spans="1:7">
      <c r="A95" s="229" t="s">
        <v>157</v>
      </c>
      <c r="B95" s="230"/>
      <c r="C95" s="230"/>
      <c r="D95" s="230"/>
      <c r="E95" s="230"/>
      <c r="F95" s="230"/>
      <c r="G95" s="231"/>
    </row>
    <row r="96" spans="1:7">
      <c r="A96" s="267" t="s">
        <v>60</v>
      </c>
      <c r="B96" s="268"/>
      <c r="C96" s="117" t="s">
        <v>16</v>
      </c>
      <c r="D96" s="216" t="s">
        <v>17</v>
      </c>
      <c r="E96" s="217"/>
      <c r="F96" s="84"/>
      <c r="G96" s="85"/>
    </row>
    <row r="97" spans="1:7" ht="15.75">
      <c r="A97" s="281" t="s">
        <v>158</v>
      </c>
      <c r="B97" s="281"/>
      <c r="C97" s="105"/>
      <c r="D97" s="282"/>
      <c r="E97" s="282"/>
      <c r="F97" s="84"/>
      <c r="G97" s="85"/>
    </row>
    <row r="98" spans="1:7" ht="15.75">
      <c r="A98" s="281" t="s">
        <v>159</v>
      </c>
      <c r="B98" s="281"/>
      <c r="C98" s="118"/>
      <c r="D98" s="284"/>
      <c r="E98" s="277"/>
      <c r="F98" s="84"/>
      <c r="G98" s="85"/>
    </row>
    <row r="99" spans="1:7" ht="15.75">
      <c r="A99" s="281" t="s">
        <v>160</v>
      </c>
      <c r="B99" s="281"/>
      <c r="C99" s="118"/>
      <c r="D99" s="284"/>
      <c r="E99" s="277"/>
      <c r="F99" s="84"/>
      <c r="G99" s="85"/>
    </row>
    <row r="100" spans="1:7" ht="15.75">
      <c r="A100" s="281" t="s">
        <v>161</v>
      </c>
      <c r="B100" s="281"/>
      <c r="C100" s="118"/>
      <c r="D100" s="284"/>
      <c r="E100" s="277"/>
      <c r="F100" s="84"/>
      <c r="G100" s="85"/>
    </row>
    <row r="101" spans="1:7" ht="15.75">
      <c r="A101" s="281" t="s">
        <v>162</v>
      </c>
      <c r="B101" s="281"/>
      <c r="C101" s="118"/>
      <c r="D101" s="284"/>
      <c r="E101" s="277"/>
      <c r="F101" s="84"/>
      <c r="G101" s="85"/>
    </row>
    <row r="102" spans="1:7" ht="16.5" thickBot="1">
      <c r="A102" s="283" t="s">
        <v>163</v>
      </c>
      <c r="B102" s="283"/>
      <c r="C102" s="120"/>
      <c r="D102" s="225"/>
      <c r="E102" s="226"/>
      <c r="F102" s="84"/>
      <c r="G102" s="85"/>
    </row>
    <row r="103" spans="1:7" ht="15.75" thickBot="1">
      <c r="A103" s="210" t="s">
        <v>164</v>
      </c>
      <c r="B103" s="211"/>
      <c r="C103" s="211"/>
      <c r="D103" s="211"/>
      <c r="E103" s="211"/>
      <c r="F103" s="214">
        <f>SUM(D97:E102)</f>
        <v>0</v>
      </c>
      <c r="G103" s="215"/>
    </row>
    <row r="104" spans="1:7" ht="15.75" thickBot="1">
      <c r="A104" s="10"/>
      <c r="B104" s="11"/>
      <c r="C104" s="11"/>
      <c r="D104" s="11"/>
      <c r="E104" s="11"/>
      <c r="F104" s="11"/>
      <c r="G104" s="12"/>
    </row>
    <row r="105" spans="1:7" ht="15.75" thickBot="1">
      <c r="A105" s="365" t="s">
        <v>143</v>
      </c>
      <c r="B105" s="366"/>
      <c r="C105" s="366"/>
      <c r="D105" s="366"/>
      <c r="E105" s="366"/>
      <c r="F105" s="395">
        <f>SUM(F55,F68,E93,F103)</f>
        <v>0</v>
      </c>
      <c r="G105" s="396"/>
    </row>
    <row r="106" spans="1:7" ht="15.75" thickBot="1">
      <c r="A106" s="365" t="s">
        <v>144</v>
      </c>
      <c r="B106" s="366"/>
      <c r="C106" s="366"/>
      <c r="D106" s="366"/>
      <c r="E106" s="373"/>
      <c r="F106" s="374">
        <f>(F105/20)*200</f>
        <v>0</v>
      </c>
      <c r="G106" s="375"/>
    </row>
    <row r="107" spans="1:7" ht="15.75" thickBot="1">
      <c r="A107" s="365" t="s">
        <v>74</v>
      </c>
      <c r="B107" s="366"/>
      <c r="C107" s="366"/>
      <c r="D107" s="366"/>
      <c r="E107" s="366"/>
      <c r="F107" s="395">
        <f>(F106/32000)</f>
        <v>0</v>
      </c>
      <c r="G107" s="396"/>
    </row>
  </sheetData>
  <mergeCells count="131">
    <mergeCell ref="A97:B97"/>
    <mergeCell ref="D97:E97"/>
    <mergeCell ref="A98:B98"/>
    <mergeCell ref="D98:E98"/>
    <mergeCell ref="A99:B99"/>
    <mergeCell ref="D99:E99"/>
    <mergeCell ref="A100:B100"/>
    <mergeCell ref="D100:E100"/>
    <mergeCell ref="A101:B101"/>
    <mergeCell ref="D101:E101"/>
    <mergeCell ref="A107:E107"/>
    <mergeCell ref="F107:G107"/>
    <mergeCell ref="A67:B67"/>
    <mergeCell ref="D67:E67"/>
    <mergeCell ref="A68:E68"/>
    <mergeCell ref="F68:G68"/>
    <mergeCell ref="A64:B64"/>
    <mergeCell ref="D64:E64"/>
    <mergeCell ref="A65:B65"/>
    <mergeCell ref="D65:E65"/>
    <mergeCell ref="A66:B66"/>
    <mergeCell ref="D66:E66"/>
    <mergeCell ref="A70:F71"/>
    <mergeCell ref="A105:E105"/>
    <mergeCell ref="F105:G105"/>
    <mergeCell ref="A106:E106"/>
    <mergeCell ref="F106:G106"/>
    <mergeCell ref="A95:G95"/>
    <mergeCell ref="A96:B96"/>
    <mergeCell ref="D96:E96"/>
    <mergeCell ref="A102:B102"/>
    <mergeCell ref="D102:E102"/>
    <mergeCell ref="A103:E103"/>
    <mergeCell ref="F103:G103"/>
    <mergeCell ref="A61:B61"/>
    <mergeCell ref="D61:E61"/>
    <mergeCell ref="A62:B62"/>
    <mergeCell ref="D62:E62"/>
    <mergeCell ref="A63:B63"/>
    <mergeCell ref="D63:E63"/>
    <mergeCell ref="A57:G57"/>
    <mergeCell ref="A58:B58"/>
    <mergeCell ref="D58:E58"/>
    <mergeCell ref="A59:B59"/>
    <mergeCell ref="D59:E59"/>
    <mergeCell ref="A60:B60"/>
    <mergeCell ref="D60:E60"/>
    <mergeCell ref="A52:B52"/>
    <mergeCell ref="E52:F52"/>
    <mergeCell ref="A53:D53"/>
    <mergeCell ref="E53:F53"/>
    <mergeCell ref="A55:E55"/>
    <mergeCell ref="F55:G55"/>
    <mergeCell ref="A49:B49"/>
    <mergeCell ref="E49:F49"/>
    <mergeCell ref="A50:B50"/>
    <mergeCell ref="E50:F50"/>
    <mergeCell ref="A51:B51"/>
    <mergeCell ref="E51:F51"/>
    <mergeCell ref="A44:B44"/>
    <mergeCell ref="D44:E44"/>
    <mergeCell ref="A46:F46"/>
    <mergeCell ref="A47:B47"/>
    <mergeCell ref="E47:F47"/>
    <mergeCell ref="A48:B48"/>
    <mergeCell ref="E48:F48"/>
    <mergeCell ref="A41:B41"/>
    <mergeCell ref="D41:E41"/>
    <mergeCell ref="A42:B42"/>
    <mergeCell ref="D42:E42"/>
    <mergeCell ref="A43:B43"/>
    <mergeCell ref="D43:E43"/>
    <mergeCell ref="A38:B38"/>
    <mergeCell ref="D38:E38"/>
    <mergeCell ref="A39:B39"/>
    <mergeCell ref="D39:E39"/>
    <mergeCell ref="A40:B40"/>
    <mergeCell ref="D40:E40"/>
    <mergeCell ref="A34:B34"/>
    <mergeCell ref="D34:E34"/>
    <mergeCell ref="A36:B36"/>
    <mergeCell ref="D36:E36"/>
    <mergeCell ref="A37:B37"/>
    <mergeCell ref="D37:E37"/>
    <mergeCell ref="A31:B31"/>
    <mergeCell ref="D31:E31"/>
    <mergeCell ref="A32:B32"/>
    <mergeCell ref="D32:E32"/>
    <mergeCell ref="A33:B33"/>
    <mergeCell ref="D33:E33"/>
    <mergeCell ref="A28:B28"/>
    <mergeCell ref="D28:E28"/>
    <mergeCell ref="A29:B29"/>
    <mergeCell ref="D29:E29"/>
    <mergeCell ref="A30:B30"/>
    <mergeCell ref="D30:E30"/>
    <mergeCell ref="D24:E24"/>
    <mergeCell ref="A26:B26"/>
    <mergeCell ref="D26:E26"/>
    <mergeCell ref="A27:B27"/>
    <mergeCell ref="D27:E27"/>
    <mergeCell ref="A21:B21"/>
    <mergeCell ref="D21:E21"/>
    <mergeCell ref="A22:B22"/>
    <mergeCell ref="D22:E22"/>
    <mergeCell ref="A23:B23"/>
    <mergeCell ref="D23:E23"/>
    <mergeCell ref="A73:A92"/>
    <mergeCell ref="F73:F92"/>
    <mergeCell ref="A93:D93"/>
    <mergeCell ref="E93:F93"/>
    <mergeCell ref="A1:G1"/>
    <mergeCell ref="A2:G2"/>
    <mergeCell ref="A3:G3"/>
    <mergeCell ref="A4:G4"/>
    <mergeCell ref="A5:G5"/>
    <mergeCell ref="A11:F11"/>
    <mergeCell ref="A18:B18"/>
    <mergeCell ref="D18:E18"/>
    <mergeCell ref="A19:B19"/>
    <mergeCell ref="D19:E19"/>
    <mergeCell ref="A20:B20"/>
    <mergeCell ref="D20:E20"/>
    <mergeCell ref="A13:E13"/>
    <mergeCell ref="A14:B14"/>
    <mergeCell ref="D14:E14"/>
    <mergeCell ref="A16:B16"/>
    <mergeCell ref="D16:E16"/>
    <mergeCell ref="A17:B17"/>
    <mergeCell ref="D17:E17"/>
    <mergeCell ref="A24:B24"/>
  </mergeCells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G117"/>
  <sheetViews>
    <sheetView workbookViewId="0">
      <selection activeCell="F116" sqref="F116:G116"/>
    </sheetView>
  </sheetViews>
  <sheetFormatPr defaultRowHeight="15"/>
  <cols>
    <col min="1" max="1" width="20.5703125" style="15" customWidth="1"/>
    <col min="2" max="2" width="11.28515625" style="15" customWidth="1"/>
    <col min="3" max="3" width="11.7109375" style="15" customWidth="1"/>
    <col min="4" max="4" width="11.5703125" style="15" customWidth="1"/>
    <col min="5" max="5" width="11.85546875" style="15" customWidth="1"/>
    <col min="6" max="6" width="15.7109375" style="15" customWidth="1"/>
    <col min="7" max="7" width="16.42578125" style="15" customWidth="1"/>
  </cols>
  <sheetData>
    <row r="1" spans="1:7" ht="19.5" customHeight="1" thickBot="1">
      <c r="A1" s="240" t="s">
        <v>156</v>
      </c>
      <c r="B1" s="241"/>
      <c r="C1" s="241"/>
      <c r="D1" s="241"/>
      <c r="E1" s="241"/>
      <c r="F1" s="241"/>
      <c r="G1" s="242"/>
    </row>
    <row r="2" spans="1:7" ht="15.75" thickBot="1">
      <c r="A2" s="311" t="s">
        <v>76</v>
      </c>
      <c r="B2" s="312"/>
      <c r="C2" s="312"/>
      <c r="D2" s="312"/>
      <c r="E2" s="312"/>
      <c r="F2" s="312"/>
      <c r="G2" s="313"/>
    </row>
    <row r="3" spans="1:7" ht="18.75" customHeight="1" thickBot="1">
      <c r="A3" s="314" t="s">
        <v>145</v>
      </c>
      <c r="B3" s="315"/>
      <c r="C3" s="315"/>
      <c r="D3" s="315"/>
      <c r="E3" s="315"/>
      <c r="F3" s="315"/>
      <c r="G3" s="316"/>
    </row>
    <row r="4" spans="1:7">
      <c r="A4" s="317" t="s">
        <v>0</v>
      </c>
      <c r="B4" s="318"/>
      <c r="C4" s="318"/>
      <c r="D4" s="318"/>
      <c r="E4" s="318"/>
      <c r="F4" s="318"/>
      <c r="G4" s="319"/>
    </row>
    <row r="5" spans="1:7">
      <c r="A5" s="320" t="s">
        <v>13</v>
      </c>
      <c r="B5" s="321"/>
      <c r="C5" s="321"/>
      <c r="D5" s="321"/>
      <c r="E5" s="321"/>
      <c r="F5" s="321"/>
      <c r="G5" s="322"/>
    </row>
    <row r="6" spans="1:7" ht="30">
      <c r="A6" s="4" t="s">
        <v>11</v>
      </c>
      <c r="B6" s="2" t="s">
        <v>4</v>
      </c>
      <c r="C6" s="2" t="s">
        <v>10</v>
      </c>
      <c r="D6" s="8" t="s">
        <v>7</v>
      </c>
      <c r="E6" s="8" t="s">
        <v>8</v>
      </c>
      <c r="F6" s="8" t="s">
        <v>9</v>
      </c>
      <c r="G6" s="9" t="s">
        <v>6</v>
      </c>
    </row>
    <row r="7" spans="1:7">
      <c r="A7" s="5" t="s">
        <v>1</v>
      </c>
      <c r="B7" s="1"/>
      <c r="C7" s="1"/>
      <c r="D7" s="14"/>
      <c r="E7" s="14"/>
      <c r="F7" s="14"/>
      <c r="G7" s="18"/>
    </row>
    <row r="8" spans="1:7">
      <c r="A8" s="5" t="s">
        <v>2</v>
      </c>
      <c r="B8" s="1"/>
      <c r="C8" s="1"/>
      <c r="D8" s="14"/>
      <c r="E8" s="14"/>
      <c r="F8" s="14"/>
      <c r="G8" s="18"/>
    </row>
    <row r="9" spans="1:7">
      <c r="A9" s="5" t="s">
        <v>3</v>
      </c>
      <c r="B9" s="1"/>
      <c r="C9" s="1"/>
      <c r="D9" s="14"/>
      <c r="E9" s="14"/>
      <c r="F9" s="14"/>
      <c r="G9" s="18"/>
    </row>
    <row r="10" spans="1:7">
      <c r="A10" s="5" t="s">
        <v>9</v>
      </c>
      <c r="B10" s="1"/>
      <c r="C10" s="1"/>
      <c r="D10" s="14"/>
      <c r="E10" s="14"/>
      <c r="F10" s="14"/>
      <c r="G10" s="18"/>
    </row>
    <row r="11" spans="1:7">
      <c r="A11" s="323" t="s">
        <v>12</v>
      </c>
      <c r="B11" s="324"/>
      <c r="C11" s="324"/>
      <c r="D11" s="324"/>
      <c r="E11" s="324"/>
      <c r="F11" s="325"/>
      <c r="G11" s="17">
        <f>SUM(G7:G10)</f>
        <v>0</v>
      </c>
    </row>
    <row r="12" spans="1:7">
      <c r="A12" s="10"/>
      <c r="B12" s="11"/>
      <c r="C12" s="11"/>
      <c r="D12" s="11"/>
      <c r="E12" s="11"/>
      <c r="F12" s="11"/>
      <c r="G12" s="12"/>
    </row>
    <row r="13" spans="1:7">
      <c r="A13" s="299" t="s">
        <v>15</v>
      </c>
      <c r="B13" s="300"/>
      <c r="C13" s="300"/>
      <c r="D13" s="300"/>
      <c r="E13" s="300"/>
      <c r="F13" s="3"/>
      <c r="G13" s="6"/>
    </row>
    <row r="14" spans="1:7">
      <c r="A14" s="301" t="s">
        <v>14</v>
      </c>
      <c r="B14" s="302"/>
      <c r="C14" s="16" t="s">
        <v>16</v>
      </c>
      <c r="D14" s="303" t="s">
        <v>17</v>
      </c>
      <c r="E14" s="303"/>
      <c r="F14" s="11"/>
      <c r="G14" s="12"/>
    </row>
    <row r="15" spans="1:7">
      <c r="A15" s="19" t="s">
        <v>26</v>
      </c>
      <c r="B15" s="20"/>
      <c r="C15" s="20"/>
      <c r="D15" s="20"/>
      <c r="E15" s="21"/>
      <c r="F15" s="11"/>
      <c r="G15" s="12"/>
    </row>
    <row r="16" spans="1:7">
      <c r="A16" s="304" t="s">
        <v>18</v>
      </c>
      <c r="B16" s="305"/>
      <c r="C16" s="31"/>
      <c r="D16" s="306">
        <f>(C16*$G$11)</f>
        <v>0</v>
      </c>
      <c r="E16" s="306"/>
      <c r="F16" s="11"/>
      <c r="G16" s="12"/>
    </row>
    <row r="17" spans="1:7">
      <c r="A17" s="304" t="s">
        <v>19</v>
      </c>
      <c r="B17" s="305"/>
      <c r="C17" s="31"/>
      <c r="D17" s="306">
        <f t="shared" ref="D17:D23" si="0">(C17*$G$11)</f>
        <v>0</v>
      </c>
      <c r="E17" s="306"/>
      <c r="F17" s="11"/>
      <c r="G17" s="12"/>
    </row>
    <row r="18" spans="1:7">
      <c r="A18" s="304" t="s">
        <v>20</v>
      </c>
      <c r="B18" s="305"/>
      <c r="C18" s="31"/>
      <c r="D18" s="306">
        <f t="shared" si="0"/>
        <v>0</v>
      </c>
      <c r="E18" s="306"/>
      <c r="F18" s="11"/>
      <c r="G18" s="12"/>
    </row>
    <row r="19" spans="1:7">
      <c r="A19" s="304" t="s">
        <v>21</v>
      </c>
      <c r="B19" s="305"/>
      <c r="C19" s="31"/>
      <c r="D19" s="306">
        <f t="shared" si="0"/>
        <v>0</v>
      </c>
      <c r="E19" s="306"/>
      <c r="F19" s="11"/>
      <c r="G19" s="12"/>
    </row>
    <row r="20" spans="1:7">
      <c r="A20" s="304" t="s">
        <v>22</v>
      </c>
      <c r="B20" s="305"/>
      <c r="C20" s="31"/>
      <c r="D20" s="306">
        <f t="shared" si="0"/>
        <v>0</v>
      </c>
      <c r="E20" s="306"/>
      <c r="F20" s="11"/>
      <c r="G20" s="12"/>
    </row>
    <row r="21" spans="1:7">
      <c r="A21" s="304" t="s">
        <v>23</v>
      </c>
      <c r="B21" s="305"/>
      <c r="C21" s="31"/>
      <c r="D21" s="306">
        <f t="shared" si="0"/>
        <v>0</v>
      </c>
      <c r="E21" s="306"/>
      <c r="F21" s="11"/>
      <c r="G21" s="12"/>
    </row>
    <row r="22" spans="1:7">
      <c r="A22" s="304" t="s">
        <v>24</v>
      </c>
      <c r="B22" s="305"/>
      <c r="C22" s="31"/>
      <c r="D22" s="306">
        <f t="shared" si="0"/>
        <v>0</v>
      </c>
      <c r="E22" s="306"/>
      <c r="F22" s="11"/>
      <c r="G22" s="12"/>
    </row>
    <row r="23" spans="1:7">
      <c r="A23" s="304" t="s">
        <v>25</v>
      </c>
      <c r="B23" s="305"/>
      <c r="C23" s="31"/>
      <c r="D23" s="306">
        <f t="shared" si="0"/>
        <v>0</v>
      </c>
      <c r="E23" s="306"/>
      <c r="F23" s="11"/>
      <c r="G23" s="12"/>
    </row>
    <row r="24" spans="1:7">
      <c r="A24" s="309" t="s">
        <v>9</v>
      </c>
      <c r="B24" s="310"/>
      <c r="C24" s="31"/>
      <c r="D24" s="306">
        <f>(C24*$G$11)</f>
        <v>0</v>
      </c>
      <c r="E24" s="306"/>
      <c r="F24" s="11"/>
      <c r="G24" s="12"/>
    </row>
    <row r="25" spans="1:7">
      <c r="A25" s="22" t="s">
        <v>27</v>
      </c>
      <c r="B25" s="23"/>
      <c r="C25" s="32"/>
      <c r="D25" s="26"/>
      <c r="E25" s="27"/>
      <c r="F25" s="11"/>
      <c r="G25" s="12"/>
    </row>
    <row r="26" spans="1:7">
      <c r="A26" s="307" t="s">
        <v>28</v>
      </c>
      <c r="B26" s="308"/>
      <c r="C26" s="31"/>
      <c r="D26" s="306">
        <f>(C26*$G$11)</f>
        <v>0</v>
      </c>
      <c r="E26" s="306"/>
      <c r="F26" s="11"/>
      <c r="G26" s="12"/>
    </row>
    <row r="27" spans="1:7">
      <c r="A27" s="307" t="s">
        <v>29</v>
      </c>
      <c r="B27" s="308"/>
      <c r="C27" s="31"/>
      <c r="D27" s="306">
        <f t="shared" ref="D27:D34" si="1">(C27*$G$11)</f>
        <v>0</v>
      </c>
      <c r="E27" s="306"/>
      <c r="F27" s="11"/>
      <c r="G27" s="12"/>
    </row>
    <row r="28" spans="1:7">
      <c r="A28" s="307" t="s">
        <v>30</v>
      </c>
      <c r="B28" s="308"/>
      <c r="C28" s="31"/>
      <c r="D28" s="306">
        <f t="shared" si="1"/>
        <v>0</v>
      </c>
      <c r="E28" s="306"/>
      <c r="F28" s="11"/>
      <c r="G28" s="12"/>
    </row>
    <row r="29" spans="1:7">
      <c r="A29" s="307" t="s">
        <v>31</v>
      </c>
      <c r="B29" s="308"/>
      <c r="C29" s="31"/>
      <c r="D29" s="306">
        <f t="shared" si="1"/>
        <v>0</v>
      </c>
      <c r="E29" s="306"/>
      <c r="F29" s="11"/>
      <c r="G29" s="12"/>
    </row>
    <row r="30" spans="1:7">
      <c r="A30" s="307" t="s">
        <v>32</v>
      </c>
      <c r="B30" s="308"/>
      <c r="C30" s="31"/>
      <c r="D30" s="306">
        <f t="shared" si="1"/>
        <v>0</v>
      </c>
      <c r="E30" s="306"/>
      <c r="F30" s="11"/>
      <c r="G30" s="12"/>
    </row>
    <row r="31" spans="1:7">
      <c r="A31" s="326" t="s">
        <v>33</v>
      </c>
      <c r="B31" s="327"/>
      <c r="C31" s="31"/>
      <c r="D31" s="306">
        <f t="shared" si="1"/>
        <v>0</v>
      </c>
      <c r="E31" s="306"/>
      <c r="F31" s="11"/>
      <c r="G31" s="12"/>
    </row>
    <row r="32" spans="1:7">
      <c r="A32" s="307" t="s">
        <v>34</v>
      </c>
      <c r="B32" s="308"/>
      <c r="C32" s="31"/>
      <c r="D32" s="306">
        <f t="shared" si="1"/>
        <v>0</v>
      </c>
      <c r="E32" s="306"/>
      <c r="F32" s="11"/>
      <c r="G32" s="12"/>
    </row>
    <row r="33" spans="1:7">
      <c r="A33" s="307" t="s">
        <v>35</v>
      </c>
      <c r="B33" s="308"/>
      <c r="C33" s="31"/>
      <c r="D33" s="306">
        <f t="shared" si="1"/>
        <v>0</v>
      </c>
      <c r="E33" s="306"/>
      <c r="F33" s="11"/>
      <c r="G33" s="12"/>
    </row>
    <row r="34" spans="1:7">
      <c r="A34" s="309" t="s">
        <v>9</v>
      </c>
      <c r="B34" s="310"/>
      <c r="C34" s="31"/>
      <c r="D34" s="306">
        <f t="shared" si="1"/>
        <v>0</v>
      </c>
      <c r="E34" s="306"/>
      <c r="F34" s="11"/>
      <c r="G34" s="12"/>
    </row>
    <row r="35" spans="1:7">
      <c r="A35" s="24" t="s">
        <v>36</v>
      </c>
      <c r="B35" s="25"/>
      <c r="C35" s="25"/>
      <c r="D35" s="28"/>
      <c r="E35" s="29"/>
      <c r="F35" s="11"/>
      <c r="G35" s="12"/>
    </row>
    <row r="36" spans="1:7">
      <c r="A36" s="307" t="s">
        <v>37</v>
      </c>
      <c r="B36" s="308"/>
      <c r="C36" s="31"/>
      <c r="D36" s="306">
        <f>(C36*$G$11)</f>
        <v>0</v>
      </c>
      <c r="E36" s="306"/>
      <c r="F36" s="11"/>
      <c r="G36" s="12"/>
    </row>
    <row r="37" spans="1:7">
      <c r="A37" s="307" t="s">
        <v>38</v>
      </c>
      <c r="B37" s="308"/>
      <c r="C37" s="31"/>
      <c r="D37" s="306">
        <f t="shared" ref="D37:D43" si="2">(C37*$G$11)</f>
        <v>0</v>
      </c>
      <c r="E37" s="306"/>
      <c r="F37" s="11"/>
      <c r="G37" s="12"/>
    </row>
    <row r="38" spans="1:7" ht="27.75" customHeight="1">
      <c r="A38" s="328" t="s">
        <v>39</v>
      </c>
      <c r="B38" s="329"/>
      <c r="C38" s="31"/>
      <c r="D38" s="306">
        <f t="shared" si="2"/>
        <v>0</v>
      </c>
      <c r="E38" s="306"/>
      <c r="F38" s="11"/>
      <c r="G38" s="12"/>
    </row>
    <row r="39" spans="1:7" ht="28.5" customHeight="1">
      <c r="A39" s="328" t="s">
        <v>40</v>
      </c>
      <c r="B39" s="329"/>
      <c r="C39" s="31"/>
      <c r="D39" s="306">
        <f t="shared" si="2"/>
        <v>0</v>
      </c>
      <c r="E39" s="306"/>
      <c r="F39" s="11"/>
      <c r="G39" s="12"/>
    </row>
    <row r="40" spans="1:7" ht="27.75" customHeight="1">
      <c r="A40" s="328" t="s">
        <v>41</v>
      </c>
      <c r="B40" s="329"/>
      <c r="C40" s="31"/>
      <c r="D40" s="306">
        <f t="shared" si="2"/>
        <v>0</v>
      </c>
      <c r="E40" s="306"/>
      <c r="F40" s="11"/>
      <c r="G40" s="12"/>
    </row>
    <row r="41" spans="1:7" ht="28.5" customHeight="1">
      <c r="A41" s="328" t="s">
        <v>42</v>
      </c>
      <c r="B41" s="329"/>
      <c r="C41" s="31"/>
      <c r="D41" s="306">
        <f t="shared" si="2"/>
        <v>0</v>
      </c>
      <c r="E41" s="306"/>
      <c r="F41" s="11"/>
      <c r="G41" s="12"/>
    </row>
    <row r="42" spans="1:7" ht="30.75" customHeight="1">
      <c r="A42" s="328" t="s">
        <v>43</v>
      </c>
      <c r="B42" s="329"/>
      <c r="C42" s="31"/>
      <c r="D42" s="306">
        <f>(C42*$G$11)</f>
        <v>0</v>
      </c>
      <c r="E42" s="306"/>
      <c r="F42" s="11"/>
      <c r="G42" s="12"/>
    </row>
    <row r="43" spans="1:7">
      <c r="A43" s="330" t="s">
        <v>9</v>
      </c>
      <c r="B43" s="331"/>
      <c r="C43" s="31"/>
      <c r="D43" s="306">
        <f t="shared" si="2"/>
        <v>0</v>
      </c>
      <c r="E43" s="306"/>
      <c r="F43" s="11"/>
      <c r="G43" s="12"/>
    </row>
    <row r="44" spans="1:7">
      <c r="A44" s="332" t="s">
        <v>44</v>
      </c>
      <c r="B44" s="333"/>
      <c r="C44" s="33"/>
      <c r="D44" s="306">
        <f>SUM(D16:E43)</f>
        <v>0</v>
      </c>
      <c r="E44" s="306"/>
      <c r="F44" s="11"/>
      <c r="G44" s="12"/>
    </row>
    <row r="45" spans="1:7">
      <c r="A45" s="10"/>
      <c r="B45" s="11"/>
      <c r="C45" s="11"/>
      <c r="D45" s="11"/>
      <c r="E45" s="11"/>
      <c r="F45" s="11"/>
      <c r="G45" s="12"/>
    </row>
    <row r="46" spans="1:7">
      <c r="A46" s="334" t="s">
        <v>45</v>
      </c>
      <c r="B46" s="335"/>
      <c r="C46" s="335"/>
      <c r="D46" s="335"/>
      <c r="E46" s="335"/>
      <c r="F46" s="335"/>
      <c r="G46" s="12"/>
    </row>
    <row r="47" spans="1:7">
      <c r="A47" s="301" t="s">
        <v>46</v>
      </c>
      <c r="B47" s="302"/>
      <c r="C47" s="13" t="s">
        <v>5</v>
      </c>
      <c r="D47" s="14" t="s">
        <v>77</v>
      </c>
      <c r="E47" s="302" t="s">
        <v>6</v>
      </c>
      <c r="F47" s="302"/>
      <c r="G47" s="12"/>
    </row>
    <row r="48" spans="1:7">
      <c r="A48" s="304" t="s">
        <v>47</v>
      </c>
      <c r="B48" s="305"/>
      <c r="C48" s="30"/>
      <c r="D48" s="14"/>
      <c r="E48" s="306">
        <f>(D48*C48)</f>
        <v>0</v>
      </c>
      <c r="F48" s="306"/>
      <c r="G48" s="12"/>
    </row>
    <row r="49" spans="1:7">
      <c r="A49" s="304" t="s">
        <v>48</v>
      </c>
      <c r="B49" s="305"/>
      <c r="C49" s="30"/>
      <c r="D49" s="14"/>
      <c r="E49" s="306">
        <f t="shared" ref="E49:E52" si="3">(D49*C49)</f>
        <v>0</v>
      </c>
      <c r="F49" s="306"/>
      <c r="G49" s="12"/>
    </row>
    <row r="50" spans="1:7">
      <c r="A50" s="304" t="s">
        <v>49</v>
      </c>
      <c r="B50" s="305"/>
      <c r="C50" s="30"/>
      <c r="D50" s="14"/>
      <c r="E50" s="306">
        <f t="shared" si="3"/>
        <v>0</v>
      </c>
      <c r="F50" s="306"/>
      <c r="G50" s="12"/>
    </row>
    <row r="51" spans="1:7">
      <c r="A51" s="304" t="s">
        <v>50</v>
      </c>
      <c r="B51" s="305"/>
      <c r="C51" s="30"/>
      <c r="D51" s="14"/>
      <c r="E51" s="306">
        <f t="shared" si="3"/>
        <v>0</v>
      </c>
      <c r="F51" s="306"/>
      <c r="G51" s="12"/>
    </row>
    <row r="52" spans="1:7">
      <c r="A52" s="309" t="s">
        <v>9</v>
      </c>
      <c r="B52" s="310"/>
      <c r="C52" s="30"/>
      <c r="D52" s="14"/>
      <c r="E52" s="306">
        <f t="shared" si="3"/>
        <v>0</v>
      </c>
      <c r="F52" s="306"/>
      <c r="G52" s="12"/>
    </row>
    <row r="53" spans="1:7">
      <c r="A53" s="332" t="s">
        <v>51</v>
      </c>
      <c r="B53" s="343"/>
      <c r="C53" s="343"/>
      <c r="D53" s="333"/>
      <c r="E53" s="344">
        <f>SUM(E48:F52)</f>
        <v>0</v>
      </c>
      <c r="F53" s="344"/>
      <c r="G53" s="12"/>
    </row>
    <row r="54" spans="1:7">
      <c r="A54" s="10"/>
      <c r="B54" s="11"/>
      <c r="C54" s="11"/>
      <c r="D54" s="11"/>
      <c r="E54" s="11"/>
      <c r="F54" s="11"/>
      <c r="G54" s="12"/>
    </row>
    <row r="55" spans="1:7" ht="15.75" thickBot="1">
      <c r="A55" s="345" t="s">
        <v>52</v>
      </c>
      <c r="B55" s="346"/>
      <c r="C55" s="346"/>
      <c r="D55" s="346"/>
      <c r="E55" s="346"/>
      <c r="F55" s="347">
        <f>SUM(G11,D44,E53)</f>
        <v>0</v>
      </c>
      <c r="G55" s="348"/>
    </row>
    <row r="56" spans="1:7" ht="15.75" thickBot="1">
      <c r="A56" s="10"/>
      <c r="B56" s="11"/>
      <c r="C56" s="11"/>
      <c r="D56" s="11"/>
      <c r="E56" s="11"/>
      <c r="F56" s="11"/>
      <c r="G56" s="12"/>
    </row>
    <row r="57" spans="1:7">
      <c r="A57" s="317" t="s">
        <v>53</v>
      </c>
      <c r="B57" s="318"/>
      <c r="C57" s="318"/>
      <c r="D57" s="318"/>
      <c r="E57" s="318"/>
      <c r="F57" s="318"/>
      <c r="G57" s="319"/>
    </row>
    <row r="58" spans="1:7">
      <c r="A58" s="336" t="s">
        <v>60</v>
      </c>
      <c r="B58" s="337"/>
      <c r="C58" s="16" t="s">
        <v>16</v>
      </c>
      <c r="D58" s="338" t="s">
        <v>17</v>
      </c>
      <c r="E58" s="295"/>
      <c r="F58" s="11"/>
      <c r="G58" s="12"/>
    </row>
    <row r="59" spans="1:7">
      <c r="A59" s="339" t="s">
        <v>54</v>
      </c>
      <c r="B59" s="340"/>
      <c r="C59" s="7"/>
      <c r="D59" s="341"/>
      <c r="E59" s="342"/>
      <c r="F59" s="11"/>
      <c r="G59" s="12"/>
    </row>
    <row r="60" spans="1:7">
      <c r="A60" s="339" t="s">
        <v>55</v>
      </c>
      <c r="B60" s="340"/>
      <c r="C60" s="7"/>
      <c r="D60" s="341"/>
      <c r="E60" s="342"/>
      <c r="F60" s="11"/>
      <c r="G60" s="12"/>
    </row>
    <row r="61" spans="1:7">
      <c r="A61" s="339" t="s">
        <v>56</v>
      </c>
      <c r="B61" s="340"/>
      <c r="C61" s="7"/>
      <c r="D61" s="341"/>
      <c r="E61" s="342"/>
      <c r="F61" s="11"/>
      <c r="G61" s="12"/>
    </row>
    <row r="62" spans="1:7">
      <c r="A62" s="339" t="s">
        <v>57</v>
      </c>
      <c r="B62" s="340"/>
      <c r="C62" s="7"/>
      <c r="D62" s="341"/>
      <c r="E62" s="342"/>
      <c r="F62" s="11"/>
      <c r="G62" s="12"/>
    </row>
    <row r="63" spans="1:7">
      <c r="A63" s="339" t="s">
        <v>58</v>
      </c>
      <c r="B63" s="340"/>
      <c r="C63" s="7"/>
      <c r="D63" s="341"/>
      <c r="E63" s="342"/>
      <c r="F63" s="11"/>
      <c r="G63" s="12"/>
    </row>
    <row r="64" spans="1:7">
      <c r="A64" s="339" t="s">
        <v>59</v>
      </c>
      <c r="B64" s="340"/>
      <c r="C64" s="7"/>
      <c r="D64" s="341"/>
      <c r="E64" s="342"/>
      <c r="F64" s="11"/>
      <c r="G64" s="12"/>
    </row>
    <row r="65" spans="1:7">
      <c r="A65" s="309" t="s">
        <v>61</v>
      </c>
      <c r="B65" s="310"/>
      <c r="C65" s="14"/>
      <c r="D65" s="349"/>
      <c r="E65" s="350"/>
      <c r="F65" s="11"/>
      <c r="G65" s="12"/>
    </row>
    <row r="66" spans="1:7">
      <c r="A66" s="339" t="s">
        <v>62</v>
      </c>
      <c r="B66" s="340"/>
      <c r="C66" s="7"/>
      <c r="D66" s="341"/>
      <c r="E66" s="342"/>
      <c r="F66" s="11"/>
      <c r="G66" s="12"/>
    </row>
    <row r="67" spans="1:7">
      <c r="A67" s="309" t="s">
        <v>9</v>
      </c>
      <c r="B67" s="310"/>
      <c r="C67" s="14"/>
      <c r="D67" s="349"/>
      <c r="E67" s="350"/>
      <c r="F67" s="11"/>
      <c r="G67" s="12"/>
    </row>
    <row r="68" spans="1:7" ht="15.75" thickBot="1">
      <c r="A68" s="345" t="s">
        <v>63</v>
      </c>
      <c r="B68" s="346"/>
      <c r="C68" s="346"/>
      <c r="D68" s="346"/>
      <c r="E68" s="346"/>
      <c r="F68" s="347">
        <f>SUM(D59:E67)</f>
        <v>0</v>
      </c>
      <c r="G68" s="348"/>
    </row>
    <row r="69" spans="1:7" ht="15.75" thickBot="1">
      <c r="A69" s="50"/>
      <c r="B69" s="51"/>
      <c r="C69" s="51"/>
      <c r="D69" s="51"/>
      <c r="E69" s="51"/>
      <c r="F69" s="51"/>
      <c r="G69" s="52"/>
    </row>
    <row r="70" spans="1:7" ht="15" customHeight="1">
      <c r="A70" s="351" t="s">
        <v>112</v>
      </c>
      <c r="B70" s="352"/>
      <c r="C70" s="352"/>
      <c r="D70" s="352"/>
      <c r="E70" s="352"/>
      <c r="F70" s="353"/>
      <c r="G70" s="12"/>
    </row>
    <row r="71" spans="1:7">
      <c r="A71" s="354"/>
      <c r="B71" s="355"/>
      <c r="C71" s="355"/>
      <c r="D71" s="355"/>
      <c r="E71" s="355"/>
      <c r="F71" s="356"/>
      <c r="G71" s="12"/>
    </row>
    <row r="72" spans="1:7" ht="24.75">
      <c r="A72" s="62" t="s">
        <v>64</v>
      </c>
      <c r="B72" s="55" t="s">
        <v>65</v>
      </c>
      <c r="C72" s="54" t="s">
        <v>66</v>
      </c>
      <c r="D72" s="56" t="s">
        <v>67</v>
      </c>
      <c r="E72" s="56" t="s">
        <v>68</v>
      </c>
      <c r="F72" s="68" t="s">
        <v>69</v>
      </c>
      <c r="G72" s="12"/>
    </row>
    <row r="73" spans="1:7">
      <c r="A73" s="382" t="s">
        <v>227</v>
      </c>
      <c r="B73" s="173" t="s">
        <v>118</v>
      </c>
      <c r="C73" s="204">
        <v>48.61</v>
      </c>
      <c r="D73" s="40"/>
      <c r="E73" s="42">
        <f t="shared" ref="E73:E101" si="4">(C73*D73)</f>
        <v>0</v>
      </c>
      <c r="F73" s="384">
        <f>SUM(E73:E101)</f>
        <v>0</v>
      </c>
      <c r="G73" s="12"/>
    </row>
    <row r="74" spans="1:7">
      <c r="A74" s="382"/>
      <c r="B74" s="173" t="s">
        <v>152</v>
      </c>
      <c r="C74" s="204">
        <v>24.3</v>
      </c>
      <c r="D74" s="40"/>
      <c r="E74" s="42">
        <f t="shared" si="4"/>
        <v>0</v>
      </c>
      <c r="F74" s="384"/>
      <c r="G74" s="12"/>
    </row>
    <row r="75" spans="1:7">
      <c r="A75" s="382"/>
      <c r="B75" s="173" t="s">
        <v>92</v>
      </c>
      <c r="C75" s="204">
        <v>1020.77</v>
      </c>
      <c r="D75" s="40"/>
      <c r="E75" s="42">
        <f t="shared" si="4"/>
        <v>0</v>
      </c>
      <c r="F75" s="384"/>
      <c r="G75" s="12"/>
    </row>
    <row r="76" spans="1:7">
      <c r="A76" s="382"/>
      <c r="B76" s="173" t="s">
        <v>130</v>
      </c>
      <c r="C76" s="204">
        <v>14.97</v>
      </c>
      <c r="D76" s="40"/>
      <c r="E76" s="42">
        <f t="shared" si="4"/>
        <v>0</v>
      </c>
      <c r="F76" s="384"/>
      <c r="G76" s="12"/>
    </row>
    <row r="77" spans="1:7">
      <c r="A77" s="382"/>
      <c r="B77" s="173" t="s">
        <v>89</v>
      </c>
      <c r="C77" s="204">
        <v>97.22</v>
      </c>
      <c r="D77" s="128"/>
      <c r="E77" s="42">
        <f t="shared" si="4"/>
        <v>0</v>
      </c>
      <c r="F77" s="384"/>
      <c r="G77" s="12"/>
    </row>
    <row r="78" spans="1:7">
      <c r="A78" s="382"/>
      <c r="B78" s="173" t="s">
        <v>120</v>
      </c>
      <c r="C78" s="204">
        <v>72.91</v>
      </c>
      <c r="D78" s="40"/>
      <c r="E78" s="42">
        <f t="shared" si="4"/>
        <v>0</v>
      </c>
      <c r="F78" s="384"/>
      <c r="G78" s="12"/>
    </row>
    <row r="79" spans="1:7">
      <c r="A79" s="382"/>
      <c r="B79" s="173" t="s">
        <v>81</v>
      </c>
      <c r="C79" s="204">
        <v>97.22</v>
      </c>
      <c r="D79" s="128"/>
      <c r="E79" s="42">
        <f>(C79*D79)</f>
        <v>0</v>
      </c>
      <c r="F79" s="384"/>
      <c r="G79" s="12"/>
    </row>
    <row r="80" spans="1:7">
      <c r="A80" s="382"/>
      <c r="B80" s="173" t="s">
        <v>131</v>
      </c>
      <c r="C80" s="204">
        <v>65.33</v>
      </c>
      <c r="D80" s="40"/>
      <c r="E80" s="42">
        <f t="shared" si="4"/>
        <v>0</v>
      </c>
      <c r="F80" s="384"/>
      <c r="G80" s="12"/>
    </row>
    <row r="81" spans="1:7">
      <c r="A81" s="382"/>
      <c r="B81" s="173" t="s">
        <v>198</v>
      </c>
      <c r="C81" s="204">
        <v>668.36</v>
      </c>
      <c r="D81" s="40"/>
      <c r="E81" s="42">
        <f t="shared" si="4"/>
        <v>0</v>
      </c>
      <c r="F81" s="384"/>
      <c r="G81" s="12"/>
    </row>
    <row r="82" spans="1:7">
      <c r="A82" s="382"/>
      <c r="B82" s="173" t="s">
        <v>199</v>
      </c>
      <c r="C82" s="204">
        <v>267.33999999999997</v>
      </c>
      <c r="D82" s="40"/>
      <c r="E82" s="42">
        <f t="shared" si="4"/>
        <v>0</v>
      </c>
      <c r="F82" s="384"/>
      <c r="G82" s="12"/>
    </row>
    <row r="83" spans="1:7">
      <c r="A83" s="382"/>
      <c r="B83" s="173" t="s">
        <v>200</v>
      </c>
      <c r="C83" s="204">
        <v>133.66999999999999</v>
      </c>
      <c r="D83" s="40"/>
      <c r="E83" s="42">
        <f t="shared" si="4"/>
        <v>0</v>
      </c>
      <c r="F83" s="384"/>
      <c r="G83" s="12"/>
    </row>
    <row r="84" spans="1:7">
      <c r="A84" s="382"/>
      <c r="B84" s="173" t="s">
        <v>100</v>
      </c>
      <c r="C84" s="204">
        <v>97.22</v>
      </c>
      <c r="D84" s="128"/>
      <c r="E84" s="42">
        <f t="shared" si="4"/>
        <v>0</v>
      </c>
      <c r="F84" s="384"/>
      <c r="G84" s="12"/>
    </row>
    <row r="85" spans="1:7">
      <c r="A85" s="382"/>
      <c r="B85" s="173" t="s">
        <v>94</v>
      </c>
      <c r="C85" s="204">
        <v>351.16</v>
      </c>
      <c r="D85" s="128"/>
      <c r="E85" s="42">
        <f t="shared" si="4"/>
        <v>0</v>
      </c>
      <c r="F85" s="384"/>
      <c r="G85" s="12"/>
    </row>
    <row r="86" spans="1:7">
      <c r="A86" s="382"/>
      <c r="B86" s="173" t="s">
        <v>97</v>
      </c>
      <c r="C86" s="204">
        <v>243.04</v>
      </c>
      <c r="D86" s="128"/>
      <c r="E86" s="42">
        <f t="shared" si="4"/>
        <v>0</v>
      </c>
      <c r="F86" s="384"/>
      <c r="G86" s="12"/>
    </row>
    <row r="87" spans="1:7">
      <c r="A87" s="382"/>
      <c r="B87" s="173" t="s">
        <v>95</v>
      </c>
      <c r="C87" s="204">
        <v>109.37</v>
      </c>
      <c r="D87" s="128"/>
      <c r="E87" s="42">
        <f t="shared" si="4"/>
        <v>0</v>
      </c>
      <c r="F87" s="384"/>
      <c r="G87" s="12"/>
    </row>
    <row r="88" spans="1:7">
      <c r="A88" s="382"/>
      <c r="B88" s="173" t="s">
        <v>91</v>
      </c>
      <c r="C88" s="204">
        <v>330.53</v>
      </c>
      <c r="D88" s="128"/>
      <c r="E88" s="42">
        <f t="shared" si="4"/>
        <v>0</v>
      </c>
      <c r="F88" s="384"/>
      <c r="G88" s="12"/>
    </row>
    <row r="89" spans="1:7">
      <c r="A89" s="382"/>
      <c r="B89" s="173" t="s">
        <v>129</v>
      </c>
      <c r="C89" s="204">
        <v>41.32</v>
      </c>
      <c r="D89" s="128"/>
      <c r="E89" s="42">
        <f t="shared" si="4"/>
        <v>0</v>
      </c>
      <c r="F89" s="384"/>
      <c r="G89" s="12"/>
    </row>
    <row r="90" spans="1:7">
      <c r="A90" s="382"/>
      <c r="B90" s="173" t="s">
        <v>201</v>
      </c>
      <c r="C90" s="204">
        <v>72.91</v>
      </c>
      <c r="D90" s="128"/>
      <c r="E90" s="42">
        <f>(C90*D90)</f>
        <v>0</v>
      </c>
      <c r="F90" s="385"/>
      <c r="G90" s="12"/>
    </row>
    <row r="91" spans="1:7">
      <c r="A91" s="382"/>
      <c r="B91" s="173" t="s">
        <v>107</v>
      </c>
      <c r="C91" s="204">
        <v>72.91</v>
      </c>
      <c r="D91" s="128"/>
      <c r="E91" s="42">
        <f t="shared" si="4"/>
        <v>0</v>
      </c>
      <c r="F91" s="385"/>
      <c r="G91" s="12"/>
    </row>
    <row r="92" spans="1:7">
      <c r="A92" s="382"/>
      <c r="B92" s="173" t="s">
        <v>110</v>
      </c>
      <c r="C92" s="204">
        <v>72.91</v>
      </c>
      <c r="D92" s="128"/>
      <c r="E92" s="42">
        <f t="shared" si="4"/>
        <v>0</v>
      </c>
      <c r="F92" s="385"/>
      <c r="G92" s="12"/>
    </row>
    <row r="93" spans="1:7">
      <c r="A93" s="382"/>
      <c r="B93" s="174" t="s">
        <v>119</v>
      </c>
      <c r="C93" s="204">
        <v>17.010000000000002</v>
      </c>
      <c r="D93" s="128"/>
      <c r="E93" s="42">
        <f t="shared" si="4"/>
        <v>0</v>
      </c>
      <c r="F93" s="385"/>
      <c r="G93" s="12"/>
    </row>
    <row r="94" spans="1:7">
      <c r="A94" s="382"/>
      <c r="B94" s="173" t="s">
        <v>93</v>
      </c>
      <c r="C94" s="204">
        <v>51.04</v>
      </c>
      <c r="D94" s="128"/>
      <c r="E94" s="42">
        <f t="shared" si="4"/>
        <v>0</v>
      </c>
      <c r="F94" s="385"/>
      <c r="G94" s="12"/>
    </row>
    <row r="95" spans="1:7">
      <c r="A95" s="382"/>
      <c r="B95" s="173" t="s">
        <v>132</v>
      </c>
      <c r="C95" s="204">
        <v>194.43</v>
      </c>
      <c r="D95" s="128"/>
      <c r="E95" s="42">
        <f t="shared" si="4"/>
        <v>0</v>
      </c>
      <c r="F95" s="385"/>
      <c r="G95" s="12"/>
    </row>
    <row r="96" spans="1:7">
      <c r="A96" s="382"/>
      <c r="B96" s="173" t="s">
        <v>202</v>
      </c>
      <c r="C96" s="204">
        <v>3889</v>
      </c>
      <c r="D96" s="40"/>
      <c r="E96" s="42">
        <f t="shared" si="4"/>
        <v>0</v>
      </c>
      <c r="F96" s="385"/>
      <c r="G96" s="12"/>
    </row>
    <row r="97" spans="1:7">
      <c r="A97" s="382"/>
      <c r="B97" s="173" t="s">
        <v>203</v>
      </c>
      <c r="C97" s="204">
        <v>243.04</v>
      </c>
      <c r="D97" s="40"/>
      <c r="E97" s="42">
        <f t="shared" si="4"/>
        <v>0</v>
      </c>
      <c r="F97" s="385"/>
      <c r="G97" s="12"/>
    </row>
    <row r="98" spans="1:7">
      <c r="A98" s="382"/>
      <c r="B98" s="173" t="s">
        <v>96</v>
      </c>
      <c r="C98" s="204">
        <v>874.94</v>
      </c>
      <c r="D98" s="128"/>
      <c r="E98" s="42">
        <f t="shared" si="4"/>
        <v>0</v>
      </c>
      <c r="F98" s="385"/>
      <c r="G98" s="12"/>
    </row>
    <row r="99" spans="1:7">
      <c r="A99" s="382"/>
      <c r="B99" s="173" t="s">
        <v>98</v>
      </c>
      <c r="C99" s="204">
        <v>401.02</v>
      </c>
      <c r="D99" s="128"/>
      <c r="E99" s="42">
        <f t="shared" si="4"/>
        <v>0</v>
      </c>
      <c r="F99" s="385"/>
      <c r="G99" s="12"/>
    </row>
    <row r="100" spans="1:7">
      <c r="A100" s="382"/>
      <c r="B100" s="173" t="s">
        <v>204</v>
      </c>
      <c r="C100" s="204">
        <v>9.7200000000000006</v>
      </c>
      <c r="D100" s="40"/>
      <c r="E100" s="42">
        <f t="shared" si="4"/>
        <v>0</v>
      </c>
      <c r="F100" s="385"/>
      <c r="G100" s="12"/>
    </row>
    <row r="101" spans="1:7" ht="15.75" thickBot="1">
      <c r="A101" s="383"/>
      <c r="B101" s="67"/>
      <c r="C101" s="71"/>
      <c r="D101" s="44"/>
      <c r="E101" s="42">
        <f t="shared" si="4"/>
        <v>0</v>
      </c>
      <c r="F101" s="386"/>
      <c r="G101" s="12"/>
    </row>
    <row r="102" spans="1:7" ht="15.75" thickBot="1">
      <c r="A102" s="369" t="s">
        <v>211</v>
      </c>
      <c r="B102" s="370"/>
      <c r="C102" s="370"/>
      <c r="D102" s="371"/>
      <c r="E102" s="400">
        <f>F73</f>
        <v>0</v>
      </c>
      <c r="F102" s="371"/>
      <c r="G102" s="12"/>
    </row>
    <row r="103" spans="1:7" ht="15.75" thickBot="1">
      <c r="A103" s="10"/>
      <c r="B103" s="11"/>
      <c r="C103" s="11"/>
      <c r="D103" s="11"/>
      <c r="E103" s="11"/>
      <c r="F103" s="11"/>
      <c r="G103" s="12"/>
    </row>
    <row r="104" spans="1:7">
      <c r="A104" s="229" t="s">
        <v>157</v>
      </c>
      <c r="B104" s="230"/>
      <c r="C104" s="230"/>
      <c r="D104" s="230"/>
      <c r="E104" s="230"/>
      <c r="F104" s="230"/>
      <c r="G104" s="231"/>
    </row>
    <row r="105" spans="1:7">
      <c r="A105" s="267" t="s">
        <v>60</v>
      </c>
      <c r="B105" s="268"/>
      <c r="C105" s="117" t="s">
        <v>16</v>
      </c>
      <c r="D105" s="216" t="s">
        <v>17</v>
      </c>
      <c r="E105" s="217"/>
      <c r="F105" s="84"/>
      <c r="G105" s="85"/>
    </row>
    <row r="106" spans="1:7" ht="15.75">
      <c r="A106" s="281" t="s">
        <v>158</v>
      </c>
      <c r="B106" s="281"/>
      <c r="C106" s="105"/>
      <c r="D106" s="282"/>
      <c r="E106" s="282"/>
      <c r="F106" s="84"/>
      <c r="G106" s="85"/>
    </row>
    <row r="107" spans="1:7" ht="15.75">
      <c r="A107" s="281" t="s">
        <v>159</v>
      </c>
      <c r="B107" s="281"/>
      <c r="C107" s="118"/>
      <c r="D107" s="284"/>
      <c r="E107" s="277"/>
      <c r="F107" s="84"/>
      <c r="G107" s="85"/>
    </row>
    <row r="108" spans="1:7" ht="15.75">
      <c r="A108" s="281" t="s">
        <v>160</v>
      </c>
      <c r="B108" s="281"/>
      <c r="C108" s="118"/>
      <c r="D108" s="284"/>
      <c r="E108" s="277"/>
      <c r="F108" s="84"/>
      <c r="G108" s="85"/>
    </row>
    <row r="109" spans="1:7" ht="15.75">
      <c r="A109" s="281" t="s">
        <v>161</v>
      </c>
      <c r="B109" s="281"/>
      <c r="C109" s="118"/>
      <c r="D109" s="284"/>
      <c r="E109" s="277"/>
      <c r="F109" s="84"/>
      <c r="G109" s="85"/>
    </row>
    <row r="110" spans="1:7" ht="15.75">
      <c r="A110" s="281" t="s">
        <v>162</v>
      </c>
      <c r="B110" s="281"/>
      <c r="C110" s="118"/>
      <c r="D110" s="284"/>
      <c r="E110" s="277"/>
      <c r="F110" s="84"/>
      <c r="G110" s="85"/>
    </row>
    <row r="111" spans="1:7" ht="16.5" thickBot="1">
      <c r="A111" s="283" t="s">
        <v>163</v>
      </c>
      <c r="B111" s="283"/>
      <c r="C111" s="120"/>
      <c r="D111" s="225"/>
      <c r="E111" s="226"/>
      <c r="F111" s="84"/>
      <c r="G111" s="85"/>
    </row>
    <row r="112" spans="1:7" ht="15.75" thickBot="1">
      <c r="A112" s="210" t="s">
        <v>164</v>
      </c>
      <c r="B112" s="211"/>
      <c r="C112" s="211"/>
      <c r="D112" s="211"/>
      <c r="E112" s="211"/>
      <c r="F112" s="214">
        <f>SUM(D106:E111)</f>
        <v>0</v>
      </c>
      <c r="G112" s="215"/>
    </row>
    <row r="113" spans="1:7">
      <c r="A113" s="10"/>
      <c r="B113" s="11"/>
      <c r="C113" s="11"/>
      <c r="D113" s="11"/>
      <c r="E113" s="11"/>
      <c r="F113" s="11"/>
      <c r="G113" s="12"/>
    </row>
    <row r="114" spans="1:7" ht="15.75" thickBot="1">
      <c r="A114" s="10"/>
      <c r="B114" s="11"/>
      <c r="C114" s="11"/>
      <c r="D114" s="11"/>
      <c r="E114" s="11"/>
      <c r="F114" s="11"/>
      <c r="G114" s="12"/>
    </row>
    <row r="115" spans="1:7" ht="15.75" thickBot="1">
      <c r="A115" s="365" t="s">
        <v>146</v>
      </c>
      <c r="B115" s="366"/>
      <c r="C115" s="366"/>
      <c r="D115" s="366"/>
      <c r="E115" s="366"/>
      <c r="F115" s="395">
        <f>SUM(F55,F68,E102,F112)</f>
        <v>0</v>
      </c>
      <c r="G115" s="396"/>
    </row>
    <row r="116" spans="1:7" ht="15.75" thickBot="1">
      <c r="A116" s="365" t="s">
        <v>147</v>
      </c>
      <c r="B116" s="366"/>
      <c r="C116" s="366"/>
      <c r="D116" s="366"/>
      <c r="E116" s="373"/>
      <c r="F116" s="374">
        <f>(F115/20)*200</f>
        <v>0</v>
      </c>
      <c r="G116" s="375"/>
    </row>
    <row r="117" spans="1:7" ht="15.75" thickBot="1">
      <c r="A117" s="365" t="s">
        <v>74</v>
      </c>
      <c r="B117" s="366"/>
      <c r="C117" s="366"/>
      <c r="D117" s="366"/>
      <c r="E117" s="366"/>
      <c r="F117" s="395">
        <f>(F116/486000)</f>
        <v>0</v>
      </c>
      <c r="G117" s="396"/>
    </row>
  </sheetData>
  <mergeCells count="131">
    <mergeCell ref="A111:B111"/>
    <mergeCell ref="D111:E111"/>
    <mergeCell ref="A112:E112"/>
    <mergeCell ref="F112:G112"/>
    <mergeCell ref="A117:E117"/>
    <mergeCell ref="F117:G117"/>
    <mergeCell ref="A70:F71"/>
    <mergeCell ref="A115:E115"/>
    <mergeCell ref="F115:G115"/>
    <mergeCell ref="A116:E116"/>
    <mergeCell ref="F116:G116"/>
    <mergeCell ref="A104:G104"/>
    <mergeCell ref="A105:B105"/>
    <mergeCell ref="D105:E105"/>
    <mergeCell ref="A106:B106"/>
    <mergeCell ref="D106:E106"/>
    <mergeCell ref="A107:B107"/>
    <mergeCell ref="D107:E107"/>
    <mergeCell ref="A108:B108"/>
    <mergeCell ref="D108:E108"/>
    <mergeCell ref="A109:B109"/>
    <mergeCell ref="D109:E109"/>
    <mergeCell ref="A110:B110"/>
    <mergeCell ref="D110:E110"/>
    <mergeCell ref="A73:A101"/>
    <mergeCell ref="F73:F101"/>
    <mergeCell ref="A102:D102"/>
    <mergeCell ref="E102:F102"/>
    <mergeCell ref="A61:B61"/>
    <mergeCell ref="D61:E61"/>
    <mergeCell ref="A62:B62"/>
    <mergeCell ref="D62:E62"/>
    <mergeCell ref="A63:B63"/>
    <mergeCell ref="D63:E63"/>
    <mergeCell ref="A67:B67"/>
    <mergeCell ref="D67:E67"/>
    <mergeCell ref="A68:E68"/>
    <mergeCell ref="F68:G68"/>
    <mergeCell ref="A64:B64"/>
    <mergeCell ref="D64:E64"/>
    <mergeCell ref="A65:B65"/>
    <mergeCell ref="D65:E65"/>
    <mergeCell ref="A66:B66"/>
    <mergeCell ref="D66:E66"/>
    <mergeCell ref="A57:G57"/>
    <mergeCell ref="A58:B58"/>
    <mergeCell ref="D58:E58"/>
    <mergeCell ref="A59:B59"/>
    <mergeCell ref="D59:E59"/>
    <mergeCell ref="A60:B60"/>
    <mergeCell ref="D60:E60"/>
    <mergeCell ref="A52:B52"/>
    <mergeCell ref="E52:F52"/>
    <mergeCell ref="A53:D53"/>
    <mergeCell ref="E53:F53"/>
    <mergeCell ref="A55:E55"/>
    <mergeCell ref="F55:G55"/>
    <mergeCell ref="A49:B49"/>
    <mergeCell ref="E49:F49"/>
    <mergeCell ref="A50:B50"/>
    <mergeCell ref="E50:F50"/>
    <mergeCell ref="A51:B51"/>
    <mergeCell ref="E51:F51"/>
    <mergeCell ref="A44:B44"/>
    <mergeCell ref="D44:E44"/>
    <mergeCell ref="A46:F46"/>
    <mergeCell ref="A47:B47"/>
    <mergeCell ref="E47:F47"/>
    <mergeCell ref="A48:B48"/>
    <mergeCell ref="E48:F48"/>
    <mergeCell ref="A41:B41"/>
    <mergeCell ref="D41:E41"/>
    <mergeCell ref="A42:B42"/>
    <mergeCell ref="D42:E42"/>
    <mergeCell ref="A43:B43"/>
    <mergeCell ref="D43:E43"/>
    <mergeCell ref="A38:B38"/>
    <mergeCell ref="D38:E38"/>
    <mergeCell ref="A39:B39"/>
    <mergeCell ref="D39:E39"/>
    <mergeCell ref="A40:B40"/>
    <mergeCell ref="D40:E40"/>
    <mergeCell ref="A34:B34"/>
    <mergeCell ref="D34:E34"/>
    <mergeCell ref="A36:B36"/>
    <mergeCell ref="D36:E36"/>
    <mergeCell ref="A37:B37"/>
    <mergeCell ref="D37:E37"/>
    <mergeCell ref="A31:B31"/>
    <mergeCell ref="D31:E31"/>
    <mergeCell ref="A32:B32"/>
    <mergeCell ref="D32:E32"/>
    <mergeCell ref="A33:B33"/>
    <mergeCell ref="D33:E33"/>
    <mergeCell ref="A28:B28"/>
    <mergeCell ref="D28:E28"/>
    <mergeCell ref="A29:B29"/>
    <mergeCell ref="D29:E29"/>
    <mergeCell ref="A30:B30"/>
    <mergeCell ref="D30:E30"/>
    <mergeCell ref="A24:B24"/>
    <mergeCell ref="D24:E24"/>
    <mergeCell ref="A26:B26"/>
    <mergeCell ref="D26:E26"/>
    <mergeCell ref="A27:B27"/>
    <mergeCell ref="D27:E27"/>
    <mergeCell ref="A21:B21"/>
    <mergeCell ref="D21:E21"/>
    <mergeCell ref="A22:B22"/>
    <mergeCell ref="D22:E22"/>
    <mergeCell ref="A23:B23"/>
    <mergeCell ref="D23:E23"/>
    <mergeCell ref="A20:B20"/>
    <mergeCell ref="D20:E20"/>
    <mergeCell ref="A13:E13"/>
    <mergeCell ref="A14:B14"/>
    <mergeCell ref="D14:E14"/>
    <mergeCell ref="A16:B16"/>
    <mergeCell ref="D16:E16"/>
    <mergeCell ref="A17:B17"/>
    <mergeCell ref="D17:E17"/>
    <mergeCell ref="A1:G1"/>
    <mergeCell ref="A2:G2"/>
    <mergeCell ref="A3:G3"/>
    <mergeCell ref="A4:G4"/>
    <mergeCell ref="A5:G5"/>
    <mergeCell ref="A11:F11"/>
    <mergeCell ref="A18:B18"/>
    <mergeCell ref="D18:E18"/>
    <mergeCell ref="A19:B19"/>
    <mergeCell ref="D19:E19"/>
  </mergeCells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G119"/>
  <sheetViews>
    <sheetView topLeftCell="A105" workbookViewId="0">
      <selection activeCell="F118" sqref="F118:G118"/>
    </sheetView>
  </sheetViews>
  <sheetFormatPr defaultRowHeight="15"/>
  <cols>
    <col min="1" max="1" width="20.5703125" style="15" customWidth="1"/>
    <col min="2" max="2" width="11.28515625" style="15" customWidth="1"/>
    <col min="3" max="3" width="11.7109375" style="15" customWidth="1"/>
    <col min="4" max="4" width="11.5703125" style="15" customWidth="1"/>
    <col min="5" max="5" width="11.85546875" style="15" customWidth="1"/>
    <col min="6" max="6" width="17.5703125" style="15" customWidth="1"/>
    <col min="7" max="7" width="16.42578125" style="15" customWidth="1"/>
  </cols>
  <sheetData>
    <row r="1" spans="1:7" ht="19.5" customHeight="1" thickBot="1">
      <c r="A1" s="240" t="s">
        <v>156</v>
      </c>
      <c r="B1" s="241"/>
      <c r="C1" s="241"/>
      <c r="D1" s="241"/>
      <c r="E1" s="241"/>
      <c r="F1" s="241"/>
      <c r="G1" s="242"/>
    </row>
    <row r="2" spans="1:7" ht="15.75" thickBot="1">
      <c r="A2" s="311" t="s">
        <v>76</v>
      </c>
      <c r="B2" s="312"/>
      <c r="C2" s="312"/>
      <c r="D2" s="312"/>
      <c r="E2" s="312"/>
      <c r="F2" s="312"/>
      <c r="G2" s="313"/>
    </row>
    <row r="3" spans="1:7" ht="18.75" customHeight="1" thickBot="1">
      <c r="A3" s="314" t="s">
        <v>148</v>
      </c>
      <c r="B3" s="315"/>
      <c r="C3" s="315"/>
      <c r="D3" s="315"/>
      <c r="E3" s="315"/>
      <c r="F3" s="315"/>
      <c r="G3" s="316"/>
    </row>
    <row r="4" spans="1:7">
      <c r="A4" s="317" t="s">
        <v>0</v>
      </c>
      <c r="B4" s="318"/>
      <c r="C4" s="318"/>
      <c r="D4" s="318"/>
      <c r="E4" s="318"/>
      <c r="F4" s="318"/>
      <c r="G4" s="319"/>
    </row>
    <row r="5" spans="1:7">
      <c r="A5" s="320" t="s">
        <v>13</v>
      </c>
      <c r="B5" s="321"/>
      <c r="C5" s="321"/>
      <c r="D5" s="321"/>
      <c r="E5" s="321"/>
      <c r="F5" s="321"/>
      <c r="G5" s="322"/>
    </row>
    <row r="6" spans="1:7" ht="30">
      <c r="A6" s="4" t="s">
        <v>11</v>
      </c>
      <c r="B6" s="2" t="s">
        <v>4</v>
      </c>
      <c r="C6" s="2" t="s">
        <v>10</v>
      </c>
      <c r="D6" s="8" t="s">
        <v>7</v>
      </c>
      <c r="E6" s="8" t="s">
        <v>8</v>
      </c>
      <c r="F6" s="8" t="s">
        <v>9</v>
      </c>
      <c r="G6" s="9" t="s">
        <v>6</v>
      </c>
    </row>
    <row r="7" spans="1:7">
      <c r="A7" s="5" t="s">
        <v>1</v>
      </c>
      <c r="B7" s="1"/>
      <c r="C7" s="1"/>
      <c r="D7" s="14"/>
      <c r="E7" s="14"/>
      <c r="F7" s="14"/>
      <c r="G7" s="18"/>
    </row>
    <row r="8" spans="1:7">
      <c r="A8" s="5" t="s">
        <v>2</v>
      </c>
      <c r="B8" s="1"/>
      <c r="C8" s="1"/>
      <c r="D8" s="14"/>
      <c r="E8" s="14"/>
      <c r="F8" s="14"/>
      <c r="G8" s="18"/>
    </row>
    <row r="9" spans="1:7">
      <c r="A9" s="5" t="s">
        <v>3</v>
      </c>
      <c r="B9" s="1"/>
      <c r="C9" s="1"/>
      <c r="D9" s="14"/>
      <c r="E9" s="14"/>
      <c r="F9" s="14"/>
      <c r="G9" s="18"/>
    </row>
    <row r="10" spans="1:7">
      <c r="A10" s="5" t="s">
        <v>9</v>
      </c>
      <c r="B10" s="1"/>
      <c r="C10" s="1"/>
      <c r="D10" s="14"/>
      <c r="E10" s="14"/>
      <c r="F10" s="14"/>
      <c r="G10" s="18"/>
    </row>
    <row r="11" spans="1:7">
      <c r="A11" s="323" t="s">
        <v>12</v>
      </c>
      <c r="B11" s="324"/>
      <c r="C11" s="324"/>
      <c r="D11" s="324"/>
      <c r="E11" s="324"/>
      <c r="F11" s="325"/>
      <c r="G11" s="17">
        <f>SUM(G7:G10)</f>
        <v>0</v>
      </c>
    </row>
    <row r="12" spans="1:7">
      <c r="A12" s="10"/>
      <c r="B12" s="11"/>
      <c r="C12" s="11"/>
      <c r="D12" s="11"/>
      <c r="E12" s="11"/>
      <c r="F12" s="11"/>
      <c r="G12" s="12"/>
    </row>
    <row r="13" spans="1:7">
      <c r="A13" s="299" t="s">
        <v>15</v>
      </c>
      <c r="B13" s="300"/>
      <c r="C13" s="300"/>
      <c r="D13" s="300"/>
      <c r="E13" s="300"/>
      <c r="F13" s="3"/>
      <c r="G13" s="6"/>
    </row>
    <row r="14" spans="1:7">
      <c r="A14" s="301" t="s">
        <v>14</v>
      </c>
      <c r="B14" s="302"/>
      <c r="C14" s="16" t="s">
        <v>16</v>
      </c>
      <c r="D14" s="303" t="s">
        <v>17</v>
      </c>
      <c r="E14" s="303"/>
      <c r="F14" s="11"/>
      <c r="G14" s="12"/>
    </row>
    <row r="15" spans="1:7">
      <c r="A15" s="19" t="s">
        <v>26</v>
      </c>
      <c r="B15" s="20"/>
      <c r="C15" s="20"/>
      <c r="D15" s="20"/>
      <c r="E15" s="21"/>
      <c r="F15" s="11"/>
      <c r="G15" s="12"/>
    </row>
    <row r="16" spans="1:7">
      <c r="A16" s="304" t="s">
        <v>18</v>
      </c>
      <c r="B16" s="305"/>
      <c r="C16" s="31"/>
      <c r="D16" s="306">
        <f>(C16*$G$11)</f>
        <v>0</v>
      </c>
      <c r="E16" s="306"/>
      <c r="F16" s="11"/>
      <c r="G16" s="12"/>
    </row>
    <row r="17" spans="1:7">
      <c r="A17" s="304" t="s">
        <v>19</v>
      </c>
      <c r="B17" s="305"/>
      <c r="C17" s="31"/>
      <c r="D17" s="306">
        <f t="shared" ref="D17:D23" si="0">(C17*$G$11)</f>
        <v>0</v>
      </c>
      <c r="E17" s="306"/>
      <c r="F17" s="11"/>
      <c r="G17" s="12"/>
    </row>
    <row r="18" spans="1:7">
      <c r="A18" s="304" t="s">
        <v>20</v>
      </c>
      <c r="B18" s="305"/>
      <c r="C18" s="31"/>
      <c r="D18" s="306">
        <f t="shared" si="0"/>
        <v>0</v>
      </c>
      <c r="E18" s="306"/>
      <c r="F18" s="11"/>
      <c r="G18" s="12"/>
    </row>
    <row r="19" spans="1:7">
      <c r="A19" s="304" t="s">
        <v>21</v>
      </c>
      <c r="B19" s="305"/>
      <c r="C19" s="31"/>
      <c r="D19" s="306">
        <f t="shared" si="0"/>
        <v>0</v>
      </c>
      <c r="E19" s="306"/>
      <c r="F19" s="11"/>
      <c r="G19" s="12"/>
    </row>
    <row r="20" spans="1:7">
      <c r="A20" s="304" t="s">
        <v>22</v>
      </c>
      <c r="B20" s="305"/>
      <c r="C20" s="31"/>
      <c r="D20" s="306">
        <f t="shared" si="0"/>
        <v>0</v>
      </c>
      <c r="E20" s="306"/>
      <c r="F20" s="11"/>
      <c r="G20" s="12"/>
    </row>
    <row r="21" spans="1:7">
      <c r="A21" s="304" t="s">
        <v>23</v>
      </c>
      <c r="B21" s="305"/>
      <c r="C21" s="31"/>
      <c r="D21" s="306">
        <f t="shared" si="0"/>
        <v>0</v>
      </c>
      <c r="E21" s="306"/>
      <c r="F21" s="11"/>
      <c r="G21" s="12"/>
    </row>
    <row r="22" spans="1:7">
      <c r="A22" s="304" t="s">
        <v>24</v>
      </c>
      <c r="B22" s="305"/>
      <c r="C22" s="31"/>
      <c r="D22" s="306">
        <f t="shared" si="0"/>
        <v>0</v>
      </c>
      <c r="E22" s="306"/>
      <c r="F22" s="11"/>
      <c r="G22" s="12"/>
    </row>
    <row r="23" spans="1:7">
      <c r="A23" s="304" t="s">
        <v>25</v>
      </c>
      <c r="B23" s="305"/>
      <c r="C23" s="31"/>
      <c r="D23" s="306">
        <f t="shared" si="0"/>
        <v>0</v>
      </c>
      <c r="E23" s="306"/>
      <c r="F23" s="11"/>
      <c r="G23" s="12"/>
    </row>
    <row r="24" spans="1:7">
      <c r="A24" s="309" t="s">
        <v>9</v>
      </c>
      <c r="B24" s="310"/>
      <c r="C24" s="31"/>
      <c r="D24" s="306">
        <f>(C24*$G$11)</f>
        <v>0</v>
      </c>
      <c r="E24" s="306"/>
      <c r="F24" s="11"/>
      <c r="G24" s="12"/>
    </row>
    <row r="25" spans="1:7">
      <c r="A25" s="22" t="s">
        <v>27</v>
      </c>
      <c r="B25" s="23"/>
      <c r="C25" s="32"/>
      <c r="D25" s="26"/>
      <c r="E25" s="27"/>
      <c r="F25" s="11"/>
      <c r="G25" s="12"/>
    </row>
    <row r="26" spans="1:7">
      <c r="A26" s="307" t="s">
        <v>28</v>
      </c>
      <c r="B26" s="308"/>
      <c r="C26" s="31"/>
      <c r="D26" s="306">
        <f>(C26*$G$11)</f>
        <v>0</v>
      </c>
      <c r="E26" s="306"/>
      <c r="F26" s="11"/>
      <c r="G26" s="12"/>
    </row>
    <row r="27" spans="1:7">
      <c r="A27" s="307" t="s">
        <v>29</v>
      </c>
      <c r="B27" s="308"/>
      <c r="C27" s="31"/>
      <c r="D27" s="306">
        <f t="shared" ref="D27:D34" si="1">(C27*$G$11)</f>
        <v>0</v>
      </c>
      <c r="E27" s="306"/>
      <c r="F27" s="11"/>
      <c r="G27" s="12"/>
    </row>
    <row r="28" spans="1:7">
      <c r="A28" s="307" t="s">
        <v>30</v>
      </c>
      <c r="B28" s="308"/>
      <c r="C28" s="31"/>
      <c r="D28" s="306">
        <f t="shared" si="1"/>
        <v>0</v>
      </c>
      <c r="E28" s="306"/>
      <c r="F28" s="11"/>
      <c r="G28" s="12"/>
    </row>
    <row r="29" spans="1:7">
      <c r="A29" s="307" t="s">
        <v>31</v>
      </c>
      <c r="B29" s="308"/>
      <c r="C29" s="31"/>
      <c r="D29" s="306">
        <f t="shared" si="1"/>
        <v>0</v>
      </c>
      <c r="E29" s="306"/>
      <c r="F29" s="11"/>
      <c r="G29" s="12"/>
    </row>
    <row r="30" spans="1:7">
      <c r="A30" s="307" t="s">
        <v>32</v>
      </c>
      <c r="B30" s="308"/>
      <c r="C30" s="31"/>
      <c r="D30" s="306">
        <f t="shared" si="1"/>
        <v>0</v>
      </c>
      <c r="E30" s="306"/>
      <c r="F30" s="11"/>
      <c r="G30" s="12"/>
    </row>
    <row r="31" spans="1:7">
      <c r="A31" s="326" t="s">
        <v>33</v>
      </c>
      <c r="B31" s="327"/>
      <c r="C31" s="31"/>
      <c r="D31" s="306">
        <f t="shared" si="1"/>
        <v>0</v>
      </c>
      <c r="E31" s="306"/>
      <c r="F31" s="11"/>
      <c r="G31" s="12"/>
    </row>
    <row r="32" spans="1:7">
      <c r="A32" s="307" t="s">
        <v>34</v>
      </c>
      <c r="B32" s="308"/>
      <c r="C32" s="31"/>
      <c r="D32" s="306">
        <f t="shared" si="1"/>
        <v>0</v>
      </c>
      <c r="E32" s="306"/>
      <c r="F32" s="11"/>
      <c r="G32" s="12"/>
    </row>
    <row r="33" spans="1:7">
      <c r="A33" s="307" t="s">
        <v>35</v>
      </c>
      <c r="B33" s="308"/>
      <c r="C33" s="31"/>
      <c r="D33" s="306">
        <f t="shared" si="1"/>
        <v>0</v>
      </c>
      <c r="E33" s="306"/>
      <c r="F33" s="11"/>
      <c r="G33" s="12"/>
    </row>
    <row r="34" spans="1:7">
      <c r="A34" s="309" t="s">
        <v>9</v>
      </c>
      <c r="B34" s="310"/>
      <c r="C34" s="31"/>
      <c r="D34" s="306">
        <f t="shared" si="1"/>
        <v>0</v>
      </c>
      <c r="E34" s="306"/>
      <c r="F34" s="11"/>
      <c r="G34" s="12"/>
    </row>
    <row r="35" spans="1:7">
      <c r="A35" s="24" t="s">
        <v>36</v>
      </c>
      <c r="B35" s="25"/>
      <c r="C35" s="25"/>
      <c r="D35" s="28"/>
      <c r="E35" s="29"/>
      <c r="F35" s="11"/>
      <c r="G35" s="12"/>
    </row>
    <row r="36" spans="1:7">
      <c r="A36" s="307" t="s">
        <v>37</v>
      </c>
      <c r="B36" s="308"/>
      <c r="C36" s="31"/>
      <c r="D36" s="306">
        <f>(C36*$G$11)</f>
        <v>0</v>
      </c>
      <c r="E36" s="306"/>
      <c r="F36" s="11"/>
      <c r="G36" s="12"/>
    </row>
    <row r="37" spans="1:7">
      <c r="A37" s="307" t="s">
        <v>38</v>
      </c>
      <c r="B37" s="308"/>
      <c r="C37" s="31"/>
      <c r="D37" s="306">
        <f t="shared" ref="D37:D43" si="2">(C37*$G$11)</f>
        <v>0</v>
      </c>
      <c r="E37" s="306"/>
      <c r="F37" s="11"/>
      <c r="G37" s="12"/>
    </row>
    <row r="38" spans="1:7" ht="27.75" customHeight="1">
      <c r="A38" s="328" t="s">
        <v>39</v>
      </c>
      <c r="B38" s="329"/>
      <c r="C38" s="31"/>
      <c r="D38" s="306">
        <f t="shared" si="2"/>
        <v>0</v>
      </c>
      <c r="E38" s="306"/>
      <c r="F38" s="11"/>
      <c r="G38" s="12"/>
    </row>
    <row r="39" spans="1:7" ht="28.5" customHeight="1">
      <c r="A39" s="328" t="s">
        <v>40</v>
      </c>
      <c r="B39" s="329"/>
      <c r="C39" s="31"/>
      <c r="D39" s="306">
        <f t="shared" si="2"/>
        <v>0</v>
      </c>
      <c r="E39" s="306"/>
      <c r="F39" s="11"/>
      <c r="G39" s="12"/>
    </row>
    <row r="40" spans="1:7" ht="27.75" customHeight="1">
      <c r="A40" s="328" t="s">
        <v>41</v>
      </c>
      <c r="B40" s="329"/>
      <c r="C40" s="31"/>
      <c r="D40" s="306">
        <f t="shared" si="2"/>
        <v>0</v>
      </c>
      <c r="E40" s="306"/>
      <c r="F40" s="11"/>
      <c r="G40" s="12"/>
    </row>
    <row r="41" spans="1:7" ht="28.5" customHeight="1">
      <c r="A41" s="328" t="s">
        <v>42</v>
      </c>
      <c r="B41" s="329"/>
      <c r="C41" s="31"/>
      <c r="D41" s="306">
        <f t="shared" si="2"/>
        <v>0</v>
      </c>
      <c r="E41" s="306"/>
      <c r="F41" s="11"/>
      <c r="G41" s="12"/>
    </row>
    <row r="42" spans="1:7" ht="30.75" customHeight="1">
      <c r="A42" s="328" t="s">
        <v>43</v>
      </c>
      <c r="B42" s="329"/>
      <c r="C42" s="31"/>
      <c r="D42" s="306">
        <f>(C42*$G$11)</f>
        <v>0</v>
      </c>
      <c r="E42" s="306"/>
      <c r="F42" s="11"/>
      <c r="G42" s="12"/>
    </row>
    <row r="43" spans="1:7">
      <c r="A43" s="330" t="s">
        <v>9</v>
      </c>
      <c r="B43" s="331"/>
      <c r="C43" s="31"/>
      <c r="D43" s="306">
        <f t="shared" si="2"/>
        <v>0</v>
      </c>
      <c r="E43" s="306"/>
      <c r="F43" s="11"/>
      <c r="G43" s="12"/>
    </row>
    <row r="44" spans="1:7">
      <c r="A44" s="332" t="s">
        <v>44</v>
      </c>
      <c r="B44" s="333"/>
      <c r="C44" s="33"/>
      <c r="D44" s="306">
        <f>SUM(D16:E43)</f>
        <v>0</v>
      </c>
      <c r="E44" s="306"/>
      <c r="F44" s="11"/>
      <c r="G44" s="12"/>
    </row>
    <row r="45" spans="1:7">
      <c r="A45" s="10"/>
      <c r="B45" s="11"/>
      <c r="C45" s="11"/>
      <c r="D45" s="11"/>
      <c r="E45" s="11"/>
      <c r="F45" s="11"/>
      <c r="G45" s="12"/>
    </row>
    <row r="46" spans="1:7">
      <c r="A46" s="334" t="s">
        <v>45</v>
      </c>
      <c r="B46" s="335"/>
      <c r="C46" s="335"/>
      <c r="D46" s="335"/>
      <c r="E46" s="335"/>
      <c r="F46" s="335"/>
      <c r="G46" s="12"/>
    </row>
    <row r="47" spans="1:7">
      <c r="A47" s="301" t="s">
        <v>46</v>
      </c>
      <c r="B47" s="302"/>
      <c r="C47" s="13" t="s">
        <v>5</v>
      </c>
      <c r="D47" s="14" t="s">
        <v>77</v>
      </c>
      <c r="E47" s="302" t="s">
        <v>6</v>
      </c>
      <c r="F47" s="302"/>
      <c r="G47" s="12"/>
    </row>
    <row r="48" spans="1:7">
      <c r="A48" s="304" t="s">
        <v>47</v>
      </c>
      <c r="B48" s="305"/>
      <c r="C48" s="30"/>
      <c r="D48" s="14"/>
      <c r="E48" s="306">
        <f>(D48*C48)</f>
        <v>0</v>
      </c>
      <c r="F48" s="306"/>
      <c r="G48" s="12"/>
    </row>
    <row r="49" spans="1:7">
      <c r="A49" s="304" t="s">
        <v>48</v>
      </c>
      <c r="B49" s="305"/>
      <c r="C49" s="30"/>
      <c r="D49" s="14"/>
      <c r="E49" s="306">
        <f t="shared" ref="E49:E52" si="3">(D49*C49)</f>
        <v>0</v>
      </c>
      <c r="F49" s="306"/>
      <c r="G49" s="12"/>
    </row>
    <row r="50" spans="1:7">
      <c r="A50" s="304" t="s">
        <v>49</v>
      </c>
      <c r="B50" s="305"/>
      <c r="C50" s="30"/>
      <c r="D50" s="14"/>
      <c r="E50" s="306">
        <f t="shared" si="3"/>
        <v>0</v>
      </c>
      <c r="F50" s="306"/>
      <c r="G50" s="12"/>
    </row>
    <row r="51" spans="1:7">
      <c r="A51" s="304" t="s">
        <v>50</v>
      </c>
      <c r="B51" s="305"/>
      <c r="C51" s="30"/>
      <c r="D51" s="14"/>
      <c r="E51" s="306">
        <f t="shared" si="3"/>
        <v>0</v>
      </c>
      <c r="F51" s="306"/>
      <c r="G51" s="12"/>
    </row>
    <row r="52" spans="1:7">
      <c r="A52" s="309" t="s">
        <v>9</v>
      </c>
      <c r="B52" s="310"/>
      <c r="C52" s="30"/>
      <c r="D52" s="14"/>
      <c r="E52" s="306">
        <f t="shared" si="3"/>
        <v>0</v>
      </c>
      <c r="F52" s="306"/>
      <c r="G52" s="12"/>
    </row>
    <row r="53" spans="1:7">
      <c r="A53" s="332" t="s">
        <v>51</v>
      </c>
      <c r="B53" s="343"/>
      <c r="C53" s="343"/>
      <c r="D53" s="333"/>
      <c r="E53" s="344">
        <f>SUM(E48:F52)</f>
        <v>0</v>
      </c>
      <c r="F53" s="344"/>
      <c r="G53" s="12"/>
    </row>
    <row r="54" spans="1:7">
      <c r="A54" s="10"/>
      <c r="B54" s="11"/>
      <c r="C54" s="11"/>
      <c r="D54" s="11"/>
      <c r="E54" s="11"/>
      <c r="F54" s="11"/>
      <c r="G54" s="12"/>
    </row>
    <row r="55" spans="1:7" ht="15.75" thickBot="1">
      <c r="A55" s="345" t="s">
        <v>52</v>
      </c>
      <c r="B55" s="346"/>
      <c r="C55" s="346"/>
      <c r="D55" s="346"/>
      <c r="E55" s="346"/>
      <c r="F55" s="347">
        <f>SUM(G11,D44,E53)</f>
        <v>0</v>
      </c>
      <c r="G55" s="348"/>
    </row>
    <row r="56" spans="1:7" ht="15.75" thickBot="1">
      <c r="A56" s="10"/>
      <c r="B56" s="11"/>
      <c r="C56" s="11"/>
      <c r="D56" s="11"/>
      <c r="E56" s="11"/>
      <c r="F56" s="11"/>
      <c r="G56" s="12"/>
    </row>
    <row r="57" spans="1:7">
      <c r="A57" s="317" t="s">
        <v>53</v>
      </c>
      <c r="B57" s="318"/>
      <c r="C57" s="318"/>
      <c r="D57" s="318"/>
      <c r="E57" s="318"/>
      <c r="F57" s="318"/>
      <c r="G57" s="319"/>
    </row>
    <row r="58" spans="1:7">
      <c r="A58" s="336" t="s">
        <v>60</v>
      </c>
      <c r="B58" s="337"/>
      <c r="C58" s="16" t="s">
        <v>16</v>
      </c>
      <c r="D58" s="338" t="s">
        <v>17</v>
      </c>
      <c r="E58" s="295"/>
      <c r="F58" s="11"/>
      <c r="G58" s="12"/>
    </row>
    <row r="59" spans="1:7">
      <c r="A59" s="339" t="s">
        <v>54</v>
      </c>
      <c r="B59" s="340"/>
      <c r="C59" s="7"/>
      <c r="D59" s="341"/>
      <c r="E59" s="342"/>
      <c r="F59" s="11"/>
      <c r="G59" s="12"/>
    </row>
    <row r="60" spans="1:7">
      <c r="A60" s="339" t="s">
        <v>55</v>
      </c>
      <c r="B60" s="340"/>
      <c r="C60" s="7"/>
      <c r="D60" s="341"/>
      <c r="E60" s="342"/>
      <c r="F60" s="11"/>
      <c r="G60" s="12"/>
    </row>
    <row r="61" spans="1:7">
      <c r="A61" s="339" t="s">
        <v>56</v>
      </c>
      <c r="B61" s="340"/>
      <c r="C61" s="7"/>
      <c r="D61" s="341"/>
      <c r="E61" s="342"/>
      <c r="F61" s="11"/>
      <c r="G61" s="12"/>
    </row>
    <row r="62" spans="1:7">
      <c r="A62" s="339" t="s">
        <v>57</v>
      </c>
      <c r="B62" s="340"/>
      <c r="C62" s="7"/>
      <c r="D62" s="341"/>
      <c r="E62" s="342"/>
      <c r="F62" s="11"/>
      <c r="G62" s="12"/>
    </row>
    <row r="63" spans="1:7">
      <c r="A63" s="339" t="s">
        <v>58</v>
      </c>
      <c r="B63" s="340"/>
      <c r="C63" s="7"/>
      <c r="D63" s="341"/>
      <c r="E63" s="342"/>
      <c r="F63" s="11"/>
      <c r="G63" s="12"/>
    </row>
    <row r="64" spans="1:7">
      <c r="A64" s="339" t="s">
        <v>59</v>
      </c>
      <c r="B64" s="340"/>
      <c r="C64" s="7"/>
      <c r="D64" s="341"/>
      <c r="E64" s="342"/>
      <c r="F64" s="11"/>
      <c r="G64" s="12"/>
    </row>
    <row r="65" spans="1:7">
      <c r="A65" s="309" t="s">
        <v>61</v>
      </c>
      <c r="B65" s="310"/>
      <c r="C65" s="14"/>
      <c r="D65" s="349"/>
      <c r="E65" s="350"/>
      <c r="F65" s="11"/>
      <c r="G65" s="12"/>
    </row>
    <row r="66" spans="1:7">
      <c r="A66" s="339" t="s">
        <v>62</v>
      </c>
      <c r="B66" s="340"/>
      <c r="C66" s="7"/>
      <c r="D66" s="341"/>
      <c r="E66" s="342"/>
      <c r="F66" s="11"/>
      <c r="G66" s="12"/>
    </row>
    <row r="67" spans="1:7">
      <c r="A67" s="309" t="s">
        <v>9</v>
      </c>
      <c r="B67" s="310"/>
      <c r="C67" s="14"/>
      <c r="D67" s="349"/>
      <c r="E67" s="350"/>
      <c r="F67" s="11"/>
      <c r="G67" s="12"/>
    </row>
    <row r="68" spans="1:7" ht="15.75" thickBot="1">
      <c r="A68" s="345" t="s">
        <v>63</v>
      </c>
      <c r="B68" s="346"/>
      <c r="C68" s="346"/>
      <c r="D68" s="346"/>
      <c r="E68" s="346"/>
      <c r="F68" s="347">
        <f>SUM(D59:E67)</f>
        <v>0</v>
      </c>
      <c r="G68" s="348"/>
    </row>
    <row r="69" spans="1:7" ht="15.75" thickBot="1">
      <c r="A69" s="50"/>
      <c r="B69" s="51"/>
      <c r="C69" s="51"/>
      <c r="D69" s="51"/>
      <c r="E69" s="51"/>
      <c r="F69" s="51"/>
      <c r="G69" s="52"/>
    </row>
    <row r="70" spans="1:7" ht="15" customHeight="1">
      <c r="A70" s="351" t="s">
        <v>149</v>
      </c>
      <c r="B70" s="352"/>
      <c r="C70" s="352"/>
      <c r="D70" s="352"/>
      <c r="E70" s="352"/>
      <c r="F70" s="353"/>
      <c r="G70" s="12"/>
    </row>
    <row r="71" spans="1:7">
      <c r="A71" s="354"/>
      <c r="B71" s="355"/>
      <c r="C71" s="355"/>
      <c r="D71" s="355"/>
      <c r="E71" s="355"/>
      <c r="F71" s="356"/>
      <c r="G71" s="12"/>
    </row>
    <row r="72" spans="1:7" ht="24.75">
      <c r="A72" s="62" t="s">
        <v>64</v>
      </c>
      <c r="B72" s="55" t="s">
        <v>65</v>
      </c>
      <c r="C72" s="54" t="s">
        <v>66</v>
      </c>
      <c r="D72" s="56" t="s">
        <v>67</v>
      </c>
      <c r="E72" s="56" t="s">
        <v>68</v>
      </c>
      <c r="F72" s="68" t="s">
        <v>69</v>
      </c>
      <c r="G72" s="12"/>
    </row>
    <row r="73" spans="1:7">
      <c r="A73" s="382"/>
      <c r="B73" s="173" t="s">
        <v>118</v>
      </c>
      <c r="C73" s="204">
        <v>1.89</v>
      </c>
      <c r="D73" s="40"/>
      <c r="E73" s="42">
        <f>(C73*D73)</f>
        <v>0</v>
      </c>
      <c r="F73" s="401">
        <f>SUM(E73:E102)</f>
        <v>0</v>
      </c>
      <c r="G73" s="12"/>
    </row>
    <row r="74" spans="1:7">
      <c r="A74" s="382"/>
      <c r="B74" s="173" t="s">
        <v>152</v>
      </c>
      <c r="C74" s="204">
        <v>1.42</v>
      </c>
      <c r="D74" s="40"/>
      <c r="E74" s="42">
        <f t="shared" ref="E74:E100" si="4">(C74*D74)</f>
        <v>0</v>
      </c>
      <c r="F74" s="401"/>
      <c r="G74" s="12"/>
    </row>
    <row r="75" spans="1:7">
      <c r="A75" s="382"/>
      <c r="B75" s="173" t="s">
        <v>92</v>
      </c>
      <c r="C75" s="204">
        <v>66.08</v>
      </c>
      <c r="D75" s="40"/>
      <c r="E75" s="42">
        <f t="shared" si="4"/>
        <v>0</v>
      </c>
      <c r="F75" s="401"/>
      <c r="G75" s="12"/>
    </row>
    <row r="76" spans="1:7">
      <c r="A76" s="382"/>
      <c r="B76" s="173" t="s">
        <v>130</v>
      </c>
      <c r="C76" s="204">
        <v>0.57999999999999996</v>
      </c>
      <c r="D76" s="40"/>
      <c r="E76" s="42">
        <f t="shared" si="4"/>
        <v>0</v>
      </c>
      <c r="F76" s="401"/>
      <c r="G76" s="12"/>
    </row>
    <row r="77" spans="1:7">
      <c r="A77" s="382"/>
      <c r="B77" s="173" t="s">
        <v>89</v>
      </c>
      <c r="C77" s="204">
        <v>4.72</v>
      </c>
      <c r="D77" s="128"/>
      <c r="E77" s="42">
        <f t="shared" si="4"/>
        <v>0</v>
      </c>
      <c r="F77" s="401"/>
      <c r="G77" s="12"/>
    </row>
    <row r="78" spans="1:7">
      <c r="A78" s="382"/>
      <c r="B78" s="173" t="s">
        <v>120</v>
      </c>
      <c r="C78" s="204">
        <v>3.78</v>
      </c>
      <c r="D78" s="40"/>
      <c r="E78" s="42">
        <f t="shared" si="4"/>
        <v>0</v>
      </c>
      <c r="F78" s="401"/>
      <c r="G78" s="12"/>
    </row>
    <row r="79" spans="1:7">
      <c r="A79" s="382"/>
      <c r="B79" s="173" t="s">
        <v>81</v>
      </c>
      <c r="C79" s="204">
        <v>4.72</v>
      </c>
      <c r="D79" s="128"/>
      <c r="E79" s="42">
        <f t="shared" si="4"/>
        <v>0</v>
      </c>
      <c r="F79" s="401"/>
      <c r="G79" s="12"/>
    </row>
    <row r="80" spans="1:7">
      <c r="A80" s="382"/>
      <c r="B80" s="173" t="s">
        <v>131</v>
      </c>
      <c r="C80" s="204">
        <v>2.54</v>
      </c>
      <c r="D80" s="40"/>
      <c r="E80" s="42">
        <f t="shared" si="4"/>
        <v>0</v>
      </c>
      <c r="F80" s="401"/>
      <c r="G80" s="12"/>
    </row>
    <row r="81" spans="1:7">
      <c r="A81" s="382"/>
      <c r="B81" s="173" t="s">
        <v>198</v>
      </c>
      <c r="C81" s="204">
        <v>30.68</v>
      </c>
      <c r="D81" s="40"/>
      <c r="E81" s="42">
        <f>(C81*D81)</f>
        <v>0</v>
      </c>
      <c r="F81" s="401"/>
      <c r="G81" s="12"/>
    </row>
    <row r="82" spans="1:7">
      <c r="A82" s="382"/>
      <c r="B82" s="173" t="s">
        <v>199</v>
      </c>
      <c r="C82" s="204">
        <v>12.27</v>
      </c>
      <c r="D82" s="40"/>
      <c r="E82" s="42">
        <f t="shared" si="4"/>
        <v>0</v>
      </c>
      <c r="F82" s="401"/>
      <c r="G82" s="12"/>
    </row>
    <row r="83" spans="1:7">
      <c r="A83" s="382"/>
      <c r="B83" s="173" t="s">
        <v>200</v>
      </c>
      <c r="C83" s="204">
        <v>6.14</v>
      </c>
      <c r="D83" s="40"/>
      <c r="E83" s="42">
        <f t="shared" si="4"/>
        <v>0</v>
      </c>
      <c r="F83" s="402"/>
      <c r="G83" s="12"/>
    </row>
    <row r="84" spans="1:7">
      <c r="A84" s="382"/>
      <c r="B84" s="173" t="s">
        <v>100</v>
      </c>
      <c r="C84" s="204">
        <v>3.78</v>
      </c>
      <c r="D84" s="128"/>
      <c r="E84" s="42">
        <f t="shared" si="4"/>
        <v>0</v>
      </c>
      <c r="F84" s="402"/>
      <c r="G84" s="12"/>
    </row>
    <row r="85" spans="1:7">
      <c r="A85" s="382"/>
      <c r="B85" s="173" t="s">
        <v>94</v>
      </c>
      <c r="C85" s="204">
        <v>2.83</v>
      </c>
      <c r="D85" s="128"/>
      <c r="E85" s="42">
        <f t="shared" si="4"/>
        <v>0</v>
      </c>
      <c r="F85" s="402"/>
      <c r="G85" s="12"/>
    </row>
    <row r="86" spans="1:7">
      <c r="A86" s="382"/>
      <c r="B86" s="173" t="s">
        <v>97</v>
      </c>
      <c r="C86" s="204">
        <v>14.16</v>
      </c>
      <c r="D86" s="128"/>
      <c r="E86" s="42">
        <f t="shared" si="4"/>
        <v>0</v>
      </c>
      <c r="F86" s="402"/>
      <c r="G86" s="12"/>
    </row>
    <row r="87" spans="1:7">
      <c r="A87" s="382"/>
      <c r="B87" s="173" t="s">
        <v>95</v>
      </c>
      <c r="C87" s="204">
        <v>4.25</v>
      </c>
      <c r="D87" s="128"/>
      <c r="E87" s="42">
        <f t="shared" si="4"/>
        <v>0</v>
      </c>
      <c r="F87" s="402"/>
      <c r="G87" s="12"/>
    </row>
    <row r="88" spans="1:7">
      <c r="A88" s="382"/>
      <c r="B88" s="173" t="s">
        <v>91</v>
      </c>
      <c r="C88" s="204">
        <v>15.1</v>
      </c>
      <c r="D88" s="128"/>
      <c r="E88" s="42">
        <f t="shared" si="4"/>
        <v>0</v>
      </c>
      <c r="F88" s="402"/>
      <c r="G88" s="12"/>
    </row>
    <row r="89" spans="1:7">
      <c r="A89" s="382"/>
      <c r="B89" s="173" t="s">
        <v>129</v>
      </c>
      <c r="C89" s="204">
        <v>1.89</v>
      </c>
      <c r="D89" s="128"/>
      <c r="E89" s="42">
        <f t="shared" si="4"/>
        <v>0</v>
      </c>
      <c r="F89" s="402"/>
      <c r="G89" s="12"/>
    </row>
    <row r="90" spans="1:7">
      <c r="A90" s="382"/>
      <c r="B90" s="173" t="s">
        <v>201</v>
      </c>
      <c r="C90" s="204">
        <v>2.83</v>
      </c>
      <c r="D90" s="128"/>
      <c r="E90" s="42">
        <f t="shared" si="4"/>
        <v>0</v>
      </c>
      <c r="F90" s="402"/>
      <c r="G90" s="12"/>
    </row>
    <row r="91" spans="1:7">
      <c r="A91" s="382"/>
      <c r="B91" s="173" t="s">
        <v>107</v>
      </c>
      <c r="C91" s="204">
        <v>3.78</v>
      </c>
      <c r="D91" s="128"/>
      <c r="E91" s="42">
        <f t="shared" si="4"/>
        <v>0</v>
      </c>
      <c r="F91" s="402"/>
      <c r="G91" s="12"/>
    </row>
    <row r="92" spans="1:7">
      <c r="A92" s="382"/>
      <c r="B92" s="173" t="s">
        <v>110</v>
      </c>
      <c r="C92" s="204">
        <v>3.78</v>
      </c>
      <c r="D92" s="128"/>
      <c r="E92" s="42">
        <f t="shared" si="4"/>
        <v>0</v>
      </c>
      <c r="F92" s="402"/>
      <c r="G92" s="12"/>
    </row>
    <row r="93" spans="1:7">
      <c r="A93" s="382"/>
      <c r="B93" s="174" t="s">
        <v>119</v>
      </c>
      <c r="C93" s="204">
        <v>0.66</v>
      </c>
      <c r="D93" s="128"/>
      <c r="E93" s="42">
        <f t="shared" si="4"/>
        <v>0</v>
      </c>
      <c r="F93" s="402"/>
      <c r="G93" s="12"/>
    </row>
    <row r="94" spans="1:7">
      <c r="A94" s="382"/>
      <c r="B94" s="173" t="s">
        <v>93</v>
      </c>
      <c r="C94" s="204">
        <v>2.83</v>
      </c>
      <c r="D94" s="128"/>
      <c r="E94" s="42">
        <f t="shared" si="4"/>
        <v>0</v>
      </c>
      <c r="F94" s="402"/>
      <c r="G94" s="12"/>
    </row>
    <row r="95" spans="1:7">
      <c r="A95" s="382"/>
      <c r="B95" s="173" t="s">
        <v>132</v>
      </c>
      <c r="C95" s="204">
        <v>7.55</v>
      </c>
      <c r="D95" s="128"/>
      <c r="E95" s="42">
        <f t="shared" si="4"/>
        <v>0</v>
      </c>
      <c r="F95" s="402"/>
      <c r="G95" s="12"/>
    </row>
    <row r="96" spans="1:7">
      <c r="A96" s="382"/>
      <c r="B96" s="173" t="s">
        <v>202</v>
      </c>
      <c r="C96" s="205">
        <v>170</v>
      </c>
      <c r="D96" s="40"/>
      <c r="E96" s="42">
        <f t="shared" si="4"/>
        <v>0</v>
      </c>
      <c r="F96" s="402"/>
      <c r="G96" s="12"/>
    </row>
    <row r="97" spans="1:7">
      <c r="A97" s="382"/>
      <c r="B97" s="173" t="s">
        <v>203</v>
      </c>
      <c r="C97" s="204">
        <v>9.44</v>
      </c>
      <c r="D97" s="40"/>
      <c r="E97" s="42">
        <f>(C97*D97)</f>
        <v>0</v>
      </c>
      <c r="F97" s="402"/>
      <c r="G97" s="12"/>
    </row>
    <row r="98" spans="1:7">
      <c r="A98" s="382"/>
      <c r="B98" s="173" t="s">
        <v>96</v>
      </c>
      <c r="C98" s="204">
        <v>45.31</v>
      </c>
      <c r="D98" s="128"/>
      <c r="E98" s="42">
        <f t="shared" si="4"/>
        <v>0</v>
      </c>
      <c r="F98" s="402"/>
      <c r="G98" s="12"/>
    </row>
    <row r="99" spans="1:7">
      <c r="A99" s="382"/>
      <c r="B99" s="173" t="s">
        <v>98</v>
      </c>
      <c r="C99" s="204">
        <v>18.41</v>
      </c>
      <c r="D99" s="128"/>
      <c r="E99" s="42">
        <f t="shared" si="4"/>
        <v>0</v>
      </c>
      <c r="F99" s="402"/>
      <c r="G99" s="12"/>
    </row>
    <row r="100" spans="1:7">
      <c r="A100" s="382"/>
      <c r="B100" s="173" t="s">
        <v>204</v>
      </c>
      <c r="C100" s="204">
        <v>0.38</v>
      </c>
      <c r="D100" s="40"/>
      <c r="E100" s="42">
        <f t="shared" si="4"/>
        <v>0</v>
      </c>
      <c r="F100" s="402"/>
      <c r="G100" s="12"/>
    </row>
    <row r="101" spans="1:7">
      <c r="A101" s="382"/>
      <c r="B101" s="66"/>
      <c r="C101" s="65"/>
      <c r="D101" s="40"/>
      <c r="E101" s="42"/>
      <c r="F101" s="402"/>
      <c r="G101" s="12"/>
    </row>
    <row r="102" spans="1:7" ht="15.75" thickBot="1">
      <c r="A102" s="383"/>
      <c r="B102" s="67"/>
      <c r="C102" s="39"/>
      <c r="D102" s="44"/>
      <c r="E102" s="42"/>
      <c r="F102" s="403"/>
      <c r="G102" s="12"/>
    </row>
    <row r="103" spans="1:7" ht="15.75" thickBot="1">
      <c r="A103" s="404" t="s">
        <v>212</v>
      </c>
      <c r="B103" s="405"/>
      <c r="C103" s="405"/>
      <c r="D103" s="406"/>
      <c r="E103" s="122"/>
      <c r="F103" s="72">
        <f>F73</f>
        <v>0</v>
      </c>
      <c r="G103" s="12"/>
    </row>
    <row r="104" spans="1:7" ht="15.75" thickBot="1">
      <c r="A104" s="122"/>
      <c r="B104" s="123"/>
      <c r="C104" s="123"/>
      <c r="D104" s="124"/>
      <c r="E104" s="121"/>
      <c r="F104" s="72"/>
      <c r="G104" s="12"/>
    </row>
    <row r="105" spans="1:7" ht="15.75" thickBot="1">
      <c r="A105" s="10"/>
      <c r="B105" s="11"/>
      <c r="C105" s="11"/>
      <c r="D105" s="11"/>
      <c r="E105" s="11"/>
      <c r="F105" s="11"/>
      <c r="G105" s="12"/>
    </row>
    <row r="106" spans="1:7">
      <c r="A106" s="229" t="s">
        <v>157</v>
      </c>
      <c r="B106" s="230"/>
      <c r="C106" s="230"/>
      <c r="D106" s="230"/>
      <c r="E106" s="230"/>
      <c r="F106" s="230"/>
      <c r="G106" s="231"/>
    </row>
    <row r="107" spans="1:7">
      <c r="A107" s="267" t="s">
        <v>60</v>
      </c>
      <c r="B107" s="268"/>
      <c r="C107" s="117" t="s">
        <v>16</v>
      </c>
      <c r="D107" s="216" t="s">
        <v>17</v>
      </c>
      <c r="E107" s="217"/>
      <c r="F107" s="84"/>
      <c r="G107" s="85"/>
    </row>
    <row r="108" spans="1:7" ht="15.75">
      <c r="A108" s="281" t="s">
        <v>158</v>
      </c>
      <c r="B108" s="281"/>
      <c r="C108" s="105"/>
      <c r="D108" s="282"/>
      <c r="E108" s="282"/>
      <c r="F108" s="84"/>
      <c r="G108" s="85"/>
    </row>
    <row r="109" spans="1:7" ht="15.75">
      <c r="A109" s="281" t="s">
        <v>159</v>
      </c>
      <c r="B109" s="281"/>
      <c r="C109" s="118"/>
      <c r="D109" s="284"/>
      <c r="E109" s="277"/>
      <c r="F109" s="84"/>
      <c r="G109" s="85"/>
    </row>
    <row r="110" spans="1:7" ht="15.75">
      <c r="A110" s="281" t="s">
        <v>160</v>
      </c>
      <c r="B110" s="281"/>
      <c r="C110" s="118"/>
      <c r="D110" s="284"/>
      <c r="E110" s="277"/>
      <c r="F110" s="84"/>
      <c r="G110" s="85"/>
    </row>
    <row r="111" spans="1:7" ht="15.75">
      <c r="A111" s="281" t="s">
        <v>161</v>
      </c>
      <c r="B111" s="281"/>
      <c r="C111" s="118"/>
      <c r="D111" s="284"/>
      <c r="E111" s="277"/>
      <c r="F111" s="84"/>
      <c r="G111" s="85"/>
    </row>
    <row r="112" spans="1:7" ht="15.75">
      <c r="A112" s="281" t="s">
        <v>162</v>
      </c>
      <c r="B112" s="281"/>
      <c r="C112" s="118"/>
      <c r="D112" s="284"/>
      <c r="E112" s="277"/>
      <c r="F112" s="84"/>
      <c r="G112" s="85"/>
    </row>
    <row r="113" spans="1:7" ht="16.5" thickBot="1">
      <c r="A113" s="283" t="s">
        <v>163</v>
      </c>
      <c r="B113" s="283"/>
      <c r="C113" s="120"/>
      <c r="D113" s="225"/>
      <c r="E113" s="226"/>
      <c r="F113" s="84"/>
      <c r="G113" s="85"/>
    </row>
    <row r="114" spans="1:7" ht="15.75" thickBot="1">
      <c r="A114" s="210" t="s">
        <v>164</v>
      </c>
      <c r="B114" s="211"/>
      <c r="C114" s="211"/>
      <c r="D114" s="211"/>
      <c r="E114" s="211"/>
      <c r="F114" s="214">
        <f>SUM(D108:E113)</f>
        <v>0</v>
      </c>
      <c r="G114" s="215"/>
    </row>
    <row r="115" spans="1:7">
      <c r="A115" s="10"/>
      <c r="B115" s="11"/>
      <c r="C115" s="11"/>
      <c r="D115" s="11"/>
      <c r="E115" s="11"/>
      <c r="F115" s="11"/>
      <c r="G115" s="12"/>
    </row>
    <row r="116" spans="1:7" ht="15.75" thickBot="1">
      <c r="A116" s="10"/>
      <c r="B116" s="11"/>
      <c r="C116" s="11"/>
      <c r="D116" s="11"/>
      <c r="E116" s="11"/>
      <c r="F116" s="11"/>
      <c r="G116" s="12"/>
    </row>
    <row r="117" spans="1:7" ht="15.75" thickBot="1">
      <c r="A117" s="365" t="s">
        <v>150</v>
      </c>
      <c r="B117" s="366"/>
      <c r="C117" s="366"/>
      <c r="D117" s="366"/>
      <c r="E117" s="366"/>
      <c r="F117" s="395">
        <f>SUM(F55,F68,F103,F114)</f>
        <v>0</v>
      </c>
      <c r="G117" s="396"/>
    </row>
    <row r="118" spans="1:7" ht="15.75" thickBot="1">
      <c r="A118" s="365" t="s">
        <v>151</v>
      </c>
      <c r="B118" s="366"/>
      <c r="C118" s="366"/>
      <c r="D118" s="366"/>
      <c r="E118" s="373"/>
      <c r="F118" s="374">
        <f>(F117/20)*200</f>
        <v>0</v>
      </c>
      <c r="G118" s="375"/>
    </row>
    <row r="119" spans="1:7" ht="15.75" thickBot="1">
      <c r="A119" s="365" t="s">
        <v>74</v>
      </c>
      <c r="B119" s="366"/>
      <c r="C119" s="366"/>
      <c r="D119" s="366"/>
      <c r="E119" s="366"/>
      <c r="F119" s="395">
        <f>(F118/18800)</f>
        <v>0</v>
      </c>
      <c r="G119" s="396"/>
    </row>
  </sheetData>
  <mergeCells count="130">
    <mergeCell ref="A108:B108"/>
    <mergeCell ref="D108:E108"/>
    <mergeCell ref="A109:B109"/>
    <mergeCell ref="D109:E109"/>
    <mergeCell ref="A110:B110"/>
    <mergeCell ref="D110:E110"/>
    <mergeCell ref="A111:B111"/>
    <mergeCell ref="D111:E111"/>
    <mergeCell ref="A112:B112"/>
    <mergeCell ref="D112:E112"/>
    <mergeCell ref="A113:B113"/>
    <mergeCell ref="D113:E113"/>
    <mergeCell ref="A114:E114"/>
    <mergeCell ref="F114:G114"/>
    <mergeCell ref="A119:E119"/>
    <mergeCell ref="F119:G119"/>
    <mergeCell ref="A117:E117"/>
    <mergeCell ref="F117:G117"/>
    <mergeCell ref="A118:E118"/>
    <mergeCell ref="F118:G118"/>
    <mergeCell ref="A67:B67"/>
    <mergeCell ref="D67:E67"/>
    <mergeCell ref="A68:E68"/>
    <mergeCell ref="F68:G68"/>
    <mergeCell ref="A70:F71"/>
    <mergeCell ref="A106:G106"/>
    <mergeCell ref="A107:B107"/>
    <mergeCell ref="D107:E107"/>
    <mergeCell ref="A73:A102"/>
    <mergeCell ref="F73:F102"/>
    <mergeCell ref="A103:D103"/>
    <mergeCell ref="A64:B64"/>
    <mergeCell ref="D64:E64"/>
    <mergeCell ref="A65:B65"/>
    <mergeCell ref="D65:E65"/>
    <mergeCell ref="A66:B66"/>
    <mergeCell ref="D66:E66"/>
    <mergeCell ref="A61:B61"/>
    <mergeCell ref="D61:E61"/>
    <mergeCell ref="A62:B62"/>
    <mergeCell ref="D62:E62"/>
    <mergeCell ref="A63:B63"/>
    <mergeCell ref="D63:E63"/>
    <mergeCell ref="A57:G57"/>
    <mergeCell ref="A58:B58"/>
    <mergeCell ref="D58:E58"/>
    <mergeCell ref="A59:B59"/>
    <mergeCell ref="D59:E59"/>
    <mergeCell ref="A60:B60"/>
    <mergeCell ref="D60:E60"/>
    <mergeCell ref="A52:B52"/>
    <mergeCell ref="E52:F52"/>
    <mergeCell ref="A53:D53"/>
    <mergeCell ref="E53:F53"/>
    <mergeCell ref="A55:E55"/>
    <mergeCell ref="F55:G55"/>
    <mergeCell ref="A49:B49"/>
    <mergeCell ref="E49:F49"/>
    <mergeCell ref="A50:B50"/>
    <mergeCell ref="E50:F50"/>
    <mergeCell ref="A51:B51"/>
    <mergeCell ref="E51:F51"/>
    <mergeCell ref="A44:B44"/>
    <mergeCell ref="D44:E44"/>
    <mergeCell ref="A46:F46"/>
    <mergeCell ref="A47:B47"/>
    <mergeCell ref="E47:F47"/>
    <mergeCell ref="A48:B48"/>
    <mergeCell ref="E48:F48"/>
    <mergeCell ref="A41:B41"/>
    <mergeCell ref="D41:E41"/>
    <mergeCell ref="A42:B42"/>
    <mergeCell ref="D42:E42"/>
    <mergeCell ref="A43:B43"/>
    <mergeCell ref="D43:E43"/>
    <mergeCell ref="A38:B38"/>
    <mergeCell ref="D38:E38"/>
    <mergeCell ref="A39:B39"/>
    <mergeCell ref="D39:E39"/>
    <mergeCell ref="A40:B40"/>
    <mergeCell ref="D40:E40"/>
    <mergeCell ref="A36:B36"/>
    <mergeCell ref="D36:E36"/>
    <mergeCell ref="A37:B37"/>
    <mergeCell ref="D37:E37"/>
    <mergeCell ref="A31:B31"/>
    <mergeCell ref="D31:E31"/>
    <mergeCell ref="A32:B32"/>
    <mergeCell ref="D32:E32"/>
    <mergeCell ref="A33:B33"/>
    <mergeCell ref="D33:E33"/>
    <mergeCell ref="A16:B16"/>
    <mergeCell ref="D16:E16"/>
    <mergeCell ref="A17:B17"/>
    <mergeCell ref="A26:B26"/>
    <mergeCell ref="D26:E26"/>
    <mergeCell ref="A27:B27"/>
    <mergeCell ref="D27:E27"/>
    <mergeCell ref="A34:B34"/>
    <mergeCell ref="D34:E34"/>
    <mergeCell ref="A28:B28"/>
    <mergeCell ref="D28:E28"/>
    <mergeCell ref="A29:B29"/>
    <mergeCell ref="D29:E29"/>
    <mergeCell ref="A30:B30"/>
    <mergeCell ref="D30:E30"/>
    <mergeCell ref="D17:E17"/>
    <mergeCell ref="A23:B23"/>
    <mergeCell ref="D23:E23"/>
    <mergeCell ref="A24:B24"/>
    <mergeCell ref="D24:E24"/>
    <mergeCell ref="A1:G1"/>
    <mergeCell ref="A2:G2"/>
    <mergeCell ref="A3:G3"/>
    <mergeCell ref="A4:G4"/>
    <mergeCell ref="A5:G5"/>
    <mergeCell ref="A11:F11"/>
    <mergeCell ref="A21:B21"/>
    <mergeCell ref="D21:E21"/>
    <mergeCell ref="A22:B22"/>
    <mergeCell ref="D22:E22"/>
    <mergeCell ref="A18:B18"/>
    <mergeCell ref="D18:E18"/>
    <mergeCell ref="A19:B19"/>
    <mergeCell ref="D19:E19"/>
    <mergeCell ref="A20:B20"/>
    <mergeCell ref="D20:E20"/>
    <mergeCell ref="A13:E13"/>
    <mergeCell ref="A14:B14"/>
    <mergeCell ref="D14:E14"/>
  </mergeCells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G290"/>
  <sheetViews>
    <sheetView tabSelected="1" workbookViewId="0">
      <selection activeCell="F104" sqref="F104:G104"/>
    </sheetView>
  </sheetViews>
  <sheetFormatPr defaultRowHeight="15"/>
  <cols>
    <col min="1" max="1" width="20.5703125" style="15" customWidth="1"/>
    <col min="2" max="2" width="11.28515625" style="15" customWidth="1"/>
    <col min="3" max="3" width="11.7109375" style="15" customWidth="1"/>
    <col min="4" max="4" width="11.5703125" style="15" customWidth="1"/>
    <col min="5" max="5" width="11.85546875" style="15" customWidth="1"/>
    <col min="6" max="6" width="18.140625" style="15" customWidth="1"/>
    <col min="7" max="7" width="16.42578125" style="15" customWidth="1"/>
  </cols>
  <sheetData>
    <row r="1" spans="1:7" ht="19.5" customHeight="1" thickBot="1">
      <c r="A1" s="240" t="s">
        <v>156</v>
      </c>
      <c r="B1" s="241"/>
      <c r="C1" s="241"/>
      <c r="D1" s="241"/>
      <c r="E1" s="241"/>
      <c r="F1" s="241"/>
      <c r="G1" s="242"/>
    </row>
    <row r="2" spans="1:7" ht="15.75" thickBot="1">
      <c r="A2" s="311" t="s">
        <v>76</v>
      </c>
      <c r="B2" s="312"/>
      <c r="C2" s="312"/>
      <c r="D2" s="312"/>
      <c r="E2" s="312"/>
      <c r="F2" s="312"/>
      <c r="G2" s="313"/>
    </row>
    <row r="3" spans="1:7" ht="18.75" customHeight="1" thickBot="1">
      <c r="A3" s="314" t="s">
        <v>153</v>
      </c>
      <c r="B3" s="315"/>
      <c r="C3" s="315"/>
      <c r="D3" s="315"/>
      <c r="E3" s="315"/>
      <c r="F3" s="315"/>
      <c r="G3" s="316"/>
    </row>
    <row r="4" spans="1:7">
      <c r="A4" s="317" t="s">
        <v>0</v>
      </c>
      <c r="B4" s="318"/>
      <c r="C4" s="318"/>
      <c r="D4" s="318"/>
      <c r="E4" s="318"/>
      <c r="F4" s="318"/>
      <c r="G4" s="319"/>
    </row>
    <row r="5" spans="1:7">
      <c r="A5" s="320" t="s">
        <v>13</v>
      </c>
      <c r="B5" s="321"/>
      <c r="C5" s="321"/>
      <c r="D5" s="321"/>
      <c r="E5" s="321"/>
      <c r="F5" s="321"/>
      <c r="G5" s="322"/>
    </row>
    <row r="6" spans="1:7" ht="30">
      <c r="A6" s="4" t="s">
        <v>11</v>
      </c>
      <c r="B6" s="2" t="s">
        <v>4</v>
      </c>
      <c r="C6" s="2" t="s">
        <v>10</v>
      </c>
      <c r="D6" s="8" t="s">
        <v>7</v>
      </c>
      <c r="E6" s="8" t="s">
        <v>8</v>
      </c>
      <c r="F6" s="8" t="s">
        <v>9</v>
      </c>
      <c r="G6" s="9" t="s">
        <v>6</v>
      </c>
    </row>
    <row r="7" spans="1:7">
      <c r="A7" s="5" t="s">
        <v>1</v>
      </c>
      <c r="B7" s="1"/>
      <c r="C7" s="1"/>
      <c r="D7" s="14"/>
      <c r="E7" s="14"/>
      <c r="F7" s="14"/>
      <c r="G7" s="18"/>
    </row>
    <row r="8" spans="1:7">
      <c r="A8" s="5" t="s">
        <v>2</v>
      </c>
      <c r="B8" s="1"/>
      <c r="C8" s="1"/>
      <c r="D8" s="14"/>
      <c r="E8" s="14"/>
      <c r="F8" s="14"/>
      <c r="G8" s="18"/>
    </row>
    <row r="9" spans="1:7">
      <c r="A9" s="5" t="s">
        <v>3</v>
      </c>
      <c r="B9" s="1"/>
      <c r="C9" s="1"/>
      <c r="D9" s="14"/>
      <c r="E9" s="14"/>
      <c r="F9" s="14"/>
      <c r="G9" s="18"/>
    </row>
    <row r="10" spans="1:7">
      <c r="A10" s="5" t="s">
        <v>9</v>
      </c>
      <c r="B10" s="1"/>
      <c r="C10" s="1"/>
      <c r="D10" s="14"/>
      <c r="E10" s="14"/>
      <c r="F10" s="14"/>
      <c r="G10" s="18"/>
    </row>
    <row r="11" spans="1:7">
      <c r="A11" s="323" t="s">
        <v>12</v>
      </c>
      <c r="B11" s="324"/>
      <c r="C11" s="324"/>
      <c r="D11" s="324"/>
      <c r="E11" s="324"/>
      <c r="F11" s="325"/>
      <c r="G11" s="17">
        <f>SUM(G7:G10)</f>
        <v>0</v>
      </c>
    </row>
    <row r="12" spans="1:7">
      <c r="A12" s="10"/>
      <c r="B12" s="11"/>
      <c r="C12" s="11"/>
      <c r="D12" s="11"/>
      <c r="E12" s="11"/>
      <c r="F12" s="11"/>
      <c r="G12" s="12"/>
    </row>
    <row r="13" spans="1:7">
      <c r="A13" s="299" t="s">
        <v>15</v>
      </c>
      <c r="B13" s="300"/>
      <c r="C13" s="300"/>
      <c r="D13" s="300"/>
      <c r="E13" s="300"/>
      <c r="F13" s="3"/>
      <c r="G13" s="6"/>
    </row>
    <row r="14" spans="1:7">
      <c r="A14" s="301" t="s">
        <v>14</v>
      </c>
      <c r="B14" s="302"/>
      <c r="C14" s="16" t="s">
        <v>16</v>
      </c>
      <c r="D14" s="303" t="s">
        <v>17</v>
      </c>
      <c r="E14" s="303"/>
      <c r="F14" s="11"/>
      <c r="G14" s="12"/>
    </row>
    <row r="15" spans="1:7">
      <c r="A15" s="19" t="s">
        <v>26</v>
      </c>
      <c r="B15" s="20"/>
      <c r="C15" s="20"/>
      <c r="D15" s="20"/>
      <c r="E15" s="21"/>
      <c r="F15" s="11"/>
      <c r="G15" s="12"/>
    </row>
    <row r="16" spans="1:7">
      <c r="A16" s="304" t="s">
        <v>18</v>
      </c>
      <c r="B16" s="305"/>
      <c r="C16" s="31"/>
      <c r="D16" s="306">
        <f>(C16*$G$11)</f>
        <v>0</v>
      </c>
      <c r="E16" s="306"/>
      <c r="F16" s="11"/>
      <c r="G16" s="12"/>
    </row>
    <row r="17" spans="1:7">
      <c r="A17" s="304" t="s">
        <v>19</v>
      </c>
      <c r="B17" s="305"/>
      <c r="C17" s="31"/>
      <c r="D17" s="306">
        <f t="shared" ref="D17:D23" si="0">(C17*$G$11)</f>
        <v>0</v>
      </c>
      <c r="E17" s="306"/>
      <c r="F17" s="11"/>
      <c r="G17" s="12"/>
    </row>
    <row r="18" spans="1:7">
      <c r="A18" s="304" t="s">
        <v>20</v>
      </c>
      <c r="B18" s="305"/>
      <c r="C18" s="31"/>
      <c r="D18" s="306">
        <f t="shared" si="0"/>
        <v>0</v>
      </c>
      <c r="E18" s="306"/>
      <c r="F18" s="11"/>
      <c r="G18" s="12"/>
    </row>
    <row r="19" spans="1:7">
      <c r="A19" s="304" t="s">
        <v>21</v>
      </c>
      <c r="B19" s="305"/>
      <c r="C19" s="31"/>
      <c r="D19" s="306">
        <f t="shared" si="0"/>
        <v>0</v>
      </c>
      <c r="E19" s="306"/>
      <c r="F19" s="11"/>
      <c r="G19" s="12"/>
    </row>
    <row r="20" spans="1:7">
      <c r="A20" s="304" t="s">
        <v>22</v>
      </c>
      <c r="B20" s="305"/>
      <c r="C20" s="31"/>
      <c r="D20" s="306">
        <f t="shared" si="0"/>
        <v>0</v>
      </c>
      <c r="E20" s="306"/>
      <c r="F20" s="11"/>
      <c r="G20" s="12"/>
    </row>
    <row r="21" spans="1:7">
      <c r="A21" s="304" t="s">
        <v>23</v>
      </c>
      <c r="B21" s="305"/>
      <c r="C21" s="31"/>
      <c r="D21" s="306">
        <f t="shared" si="0"/>
        <v>0</v>
      </c>
      <c r="E21" s="306"/>
      <c r="F21" s="11"/>
      <c r="G21" s="12"/>
    </row>
    <row r="22" spans="1:7">
      <c r="A22" s="304" t="s">
        <v>24</v>
      </c>
      <c r="B22" s="305"/>
      <c r="C22" s="31"/>
      <c r="D22" s="306">
        <f t="shared" si="0"/>
        <v>0</v>
      </c>
      <c r="E22" s="306"/>
      <c r="F22" s="11"/>
      <c r="G22" s="12"/>
    </row>
    <row r="23" spans="1:7">
      <c r="A23" s="304" t="s">
        <v>25</v>
      </c>
      <c r="B23" s="305"/>
      <c r="C23" s="31"/>
      <c r="D23" s="306">
        <f t="shared" si="0"/>
        <v>0</v>
      </c>
      <c r="E23" s="306"/>
      <c r="F23" s="11"/>
      <c r="G23" s="12"/>
    </row>
    <row r="24" spans="1:7">
      <c r="A24" s="309" t="s">
        <v>9</v>
      </c>
      <c r="B24" s="310"/>
      <c r="C24" s="31"/>
      <c r="D24" s="306">
        <f>(C24*$G$11)</f>
        <v>0</v>
      </c>
      <c r="E24" s="306"/>
      <c r="F24" s="11"/>
      <c r="G24" s="12"/>
    </row>
    <row r="25" spans="1:7">
      <c r="A25" s="22" t="s">
        <v>27</v>
      </c>
      <c r="B25" s="23"/>
      <c r="C25" s="32"/>
      <c r="D25" s="26"/>
      <c r="E25" s="27"/>
      <c r="F25" s="11"/>
      <c r="G25" s="12"/>
    </row>
    <row r="26" spans="1:7">
      <c r="A26" s="307" t="s">
        <v>28</v>
      </c>
      <c r="B26" s="308"/>
      <c r="C26" s="31"/>
      <c r="D26" s="306">
        <f>(C26*$G$11)</f>
        <v>0</v>
      </c>
      <c r="E26" s="306"/>
      <c r="F26" s="11"/>
      <c r="G26" s="12"/>
    </row>
    <row r="27" spans="1:7">
      <c r="A27" s="307" t="s">
        <v>29</v>
      </c>
      <c r="B27" s="308"/>
      <c r="C27" s="31"/>
      <c r="D27" s="306">
        <f t="shared" ref="D27:D34" si="1">(C27*$G$11)</f>
        <v>0</v>
      </c>
      <c r="E27" s="306"/>
      <c r="F27" s="11"/>
      <c r="G27" s="12"/>
    </row>
    <row r="28" spans="1:7">
      <c r="A28" s="307" t="s">
        <v>30</v>
      </c>
      <c r="B28" s="308"/>
      <c r="C28" s="31"/>
      <c r="D28" s="306">
        <f t="shared" si="1"/>
        <v>0</v>
      </c>
      <c r="E28" s="306"/>
      <c r="F28" s="11"/>
      <c r="G28" s="12"/>
    </row>
    <row r="29" spans="1:7">
      <c r="A29" s="307" t="s">
        <v>31</v>
      </c>
      <c r="B29" s="308"/>
      <c r="C29" s="31"/>
      <c r="D29" s="306">
        <f t="shared" si="1"/>
        <v>0</v>
      </c>
      <c r="E29" s="306"/>
      <c r="F29" s="11"/>
      <c r="G29" s="12"/>
    </row>
    <row r="30" spans="1:7">
      <c r="A30" s="307" t="s">
        <v>32</v>
      </c>
      <c r="B30" s="308"/>
      <c r="C30" s="31"/>
      <c r="D30" s="306">
        <f t="shared" si="1"/>
        <v>0</v>
      </c>
      <c r="E30" s="306"/>
      <c r="F30" s="11"/>
      <c r="G30" s="12"/>
    </row>
    <row r="31" spans="1:7">
      <c r="A31" s="326" t="s">
        <v>33</v>
      </c>
      <c r="B31" s="327"/>
      <c r="C31" s="31"/>
      <c r="D31" s="306">
        <f t="shared" si="1"/>
        <v>0</v>
      </c>
      <c r="E31" s="306"/>
      <c r="F31" s="11"/>
      <c r="G31" s="12"/>
    </row>
    <row r="32" spans="1:7">
      <c r="A32" s="307" t="s">
        <v>34</v>
      </c>
      <c r="B32" s="308"/>
      <c r="C32" s="31"/>
      <c r="D32" s="306">
        <f t="shared" si="1"/>
        <v>0</v>
      </c>
      <c r="E32" s="306"/>
      <c r="F32" s="11"/>
      <c r="G32" s="12"/>
    </row>
    <row r="33" spans="1:7">
      <c r="A33" s="307" t="s">
        <v>35</v>
      </c>
      <c r="B33" s="308"/>
      <c r="C33" s="31"/>
      <c r="D33" s="306">
        <f t="shared" si="1"/>
        <v>0</v>
      </c>
      <c r="E33" s="306"/>
      <c r="F33" s="11"/>
      <c r="G33" s="12"/>
    </row>
    <row r="34" spans="1:7">
      <c r="A34" s="309" t="s">
        <v>9</v>
      </c>
      <c r="B34" s="310"/>
      <c r="C34" s="31"/>
      <c r="D34" s="306">
        <f t="shared" si="1"/>
        <v>0</v>
      </c>
      <c r="E34" s="306"/>
      <c r="F34" s="11"/>
      <c r="G34" s="12"/>
    </row>
    <row r="35" spans="1:7">
      <c r="A35" s="24" t="s">
        <v>36</v>
      </c>
      <c r="B35" s="25"/>
      <c r="C35" s="25"/>
      <c r="D35" s="28"/>
      <c r="E35" s="29"/>
      <c r="F35" s="11"/>
      <c r="G35" s="12"/>
    </row>
    <row r="36" spans="1:7">
      <c r="A36" s="307" t="s">
        <v>37</v>
      </c>
      <c r="B36" s="308"/>
      <c r="C36" s="31"/>
      <c r="D36" s="306">
        <f>(C36*$G$11)</f>
        <v>0</v>
      </c>
      <c r="E36" s="306"/>
      <c r="F36" s="11"/>
      <c r="G36" s="12"/>
    </row>
    <row r="37" spans="1:7">
      <c r="A37" s="307" t="s">
        <v>38</v>
      </c>
      <c r="B37" s="308"/>
      <c r="C37" s="31"/>
      <c r="D37" s="306">
        <f t="shared" ref="D37:D43" si="2">(C37*$G$11)</f>
        <v>0</v>
      </c>
      <c r="E37" s="306"/>
      <c r="F37" s="11"/>
      <c r="G37" s="12"/>
    </row>
    <row r="38" spans="1:7" ht="27.75" customHeight="1">
      <c r="A38" s="328" t="s">
        <v>39</v>
      </c>
      <c r="B38" s="329"/>
      <c r="C38" s="31"/>
      <c r="D38" s="306">
        <f t="shared" si="2"/>
        <v>0</v>
      </c>
      <c r="E38" s="306"/>
      <c r="F38" s="11"/>
      <c r="G38" s="12"/>
    </row>
    <row r="39" spans="1:7" ht="28.5" customHeight="1">
      <c r="A39" s="328" t="s">
        <v>40</v>
      </c>
      <c r="B39" s="329"/>
      <c r="C39" s="31"/>
      <c r="D39" s="306">
        <f t="shared" si="2"/>
        <v>0</v>
      </c>
      <c r="E39" s="306"/>
      <c r="F39" s="11"/>
      <c r="G39" s="12"/>
    </row>
    <row r="40" spans="1:7" ht="27.75" customHeight="1">
      <c r="A40" s="328" t="s">
        <v>41</v>
      </c>
      <c r="B40" s="329"/>
      <c r="C40" s="31"/>
      <c r="D40" s="306">
        <f t="shared" si="2"/>
        <v>0</v>
      </c>
      <c r="E40" s="306"/>
      <c r="F40" s="11"/>
      <c r="G40" s="12"/>
    </row>
    <row r="41" spans="1:7" ht="28.5" customHeight="1">
      <c r="A41" s="328" t="s">
        <v>42</v>
      </c>
      <c r="B41" s="329"/>
      <c r="C41" s="31"/>
      <c r="D41" s="306">
        <f t="shared" si="2"/>
        <v>0</v>
      </c>
      <c r="E41" s="306"/>
      <c r="F41" s="11"/>
      <c r="G41" s="12"/>
    </row>
    <row r="42" spans="1:7" ht="30.75" customHeight="1">
      <c r="A42" s="328" t="s">
        <v>43</v>
      </c>
      <c r="B42" s="329"/>
      <c r="C42" s="31"/>
      <c r="D42" s="306">
        <f>(C42*$G$11)</f>
        <v>0</v>
      </c>
      <c r="E42" s="306"/>
      <c r="F42" s="11"/>
      <c r="G42" s="12"/>
    </row>
    <row r="43" spans="1:7">
      <c r="A43" s="330" t="s">
        <v>9</v>
      </c>
      <c r="B43" s="331"/>
      <c r="C43" s="31"/>
      <c r="D43" s="306">
        <f t="shared" si="2"/>
        <v>0</v>
      </c>
      <c r="E43" s="306"/>
      <c r="F43" s="11"/>
      <c r="G43" s="12"/>
    </row>
    <row r="44" spans="1:7">
      <c r="A44" s="332" t="s">
        <v>44</v>
      </c>
      <c r="B44" s="333"/>
      <c r="C44" s="33"/>
      <c r="D44" s="306">
        <f>SUM(D16:E43)</f>
        <v>0</v>
      </c>
      <c r="E44" s="306"/>
      <c r="F44" s="11"/>
      <c r="G44" s="12"/>
    </row>
    <row r="45" spans="1:7">
      <c r="A45" s="10"/>
      <c r="B45" s="11"/>
      <c r="C45" s="11"/>
      <c r="D45" s="11"/>
      <c r="E45" s="11"/>
      <c r="F45" s="11"/>
      <c r="G45" s="12"/>
    </row>
    <row r="46" spans="1:7">
      <c r="A46" s="334" t="s">
        <v>45</v>
      </c>
      <c r="B46" s="335"/>
      <c r="C46" s="335"/>
      <c r="D46" s="335"/>
      <c r="E46" s="335"/>
      <c r="F46" s="335"/>
      <c r="G46" s="12"/>
    </row>
    <row r="47" spans="1:7">
      <c r="A47" s="301" t="s">
        <v>46</v>
      </c>
      <c r="B47" s="302"/>
      <c r="C47" s="13" t="s">
        <v>5</v>
      </c>
      <c r="D47" s="14" t="s">
        <v>77</v>
      </c>
      <c r="E47" s="302" t="s">
        <v>6</v>
      </c>
      <c r="F47" s="302"/>
      <c r="G47" s="12"/>
    </row>
    <row r="48" spans="1:7">
      <c r="A48" s="304" t="s">
        <v>47</v>
      </c>
      <c r="B48" s="305"/>
      <c r="C48" s="30"/>
      <c r="D48" s="14"/>
      <c r="E48" s="306">
        <f>(D48*C48)</f>
        <v>0</v>
      </c>
      <c r="F48" s="306"/>
      <c r="G48" s="12"/>
    </row>
    <row r="49" spans="1:7">
      <c r="A49" s="304" t="s">
        <v>48</v>
      </c>
      <c r="B49" s="305"/>
      <c r="C49" s="30"/>
      <c r="D49" s="14"/>
      <c r="E49" s="306">
        <f t="shared" ref="E49:E52" si="3">(D49*C49)</f>
        <v>0</v>
      </c>
      <c r="F49" s="306"/>
      <c r="G49" s="12"/>
    </row>
    <row r="50" spans="1:7">
      <c r="A50" s="304" t="s">
        <v>49</v>
      </c>
      <c r="B50" s="305"/>
      <c r="C50" s="30"/>
      <c r="D50" s="14"/>
      <c r="E50" s="306">
        <f t="shared" si="3"/>
        <v>0</v>
      </c>
      <c r="F50" s="306"/>
      <c r="G50" s="12"/>
    </row>
    <row r="51" spans="1:7">
      <c r="A51" s="304" t="s">
        <v>50</v>
      </c>
      <c r="B51" s="305"/>
      <c r="C51" s="30"/>
      <c r="D51" s="14"/>
      <c r="E51" s="306">
        <f t="shared" si="3"/>
        <v>0</v>
      </c>
      <c r="F51" s="306"/>
      <c r="G51" s="12"/>
    </row>
    <row r="52" spans="1:7">
      <c r="A52" s="309" t="s">
        <v>9</v>
      </c>
      <c r="B52" s="310"/>
      <c r="C52" s="30"/>
      <c r="D52" s="14"/>
      <c r="E52" s="306">
        <f t="shared" si="3"/>
        <v>0</v>
      </c>
      <c r="F52" s="306"/>
      <c r="G52" s="12"/>
    </row>
    <row r="53" spans="1:7">
      <c r="A53" s="332" t="s">
        <v>51</v>
      </c>
      <c r="B53" s="343"/>
      <c r="C53" s="343"/>
      <c r="D53" s="333"/>
      <c r="E53" s="344">
        <f>SUM(E48:F52)</f>
        <v>0</v>
      </c>
      <c r="F53" s="344"/>
      <c r="G53" s="12"/>
    </row>
    <row r="54" spans="1:7">
      <c r="A54" s="10"/>
      <c r="B54" s="11"/>
      <c r="C54" s="11"/>
      <c r="D54" s="11"/>
      <c r="E54" s="11"/>
      <c r="F54" s="11"/>
      <c r="G54" s="12"/>
    </row>
    <row r="55" spans="1:7" ht="15.75" thickBot="1">
      <c r="A55" s="345" t="s">
        <v>52</v>
      </c>
      <c r="B55" s="346"/>
      <c r="C55" s="346"/>
      <c r="D55" s="346"/>
      <c r="E55" s="346"/>
      <c r="F55" s="347">
        <f>SUM(G11,D44,E53)</f>
        <v>0</v>
      </c>
      <c r="G55" s="348"/>
    </row>
    <row r="56" spans="1:7" ht="15.75" thickBot="1">
      <c r="A56" s="10"/>
      <c r="B56" s="11"/>
      <c r="C56" s="11"/>
      <c r="D56" s="11"/>
      <c r="E56" s="11"/>
      <c r="F56" s="11"/>
      <c r="G56" s="12"/>
    </row>
    <row r="57" spans="1:7">
      <c r="A57" s="317" t="s">
        <v>53</v>
      </c>
      <c r="B57" s="318"/>
      <c r="C57" s="318"/>
      <c r="D57" s="318"/>
      <c r="E57" s="318"/>
      <c r="F57" s="318"/>
      <c r="G57" s="319"/>
    </row>
    <row r="58" spans="1:7">
      <c r="A58" s="336" t="s">
        <v>60</v>
      </c>
      <c r="B58" s="337"/>
      <c r="C58" s="16" t="s">
        <v>16</v>
      </c>
      <c r="D58" s="338" t="s">
        <v>17</v>
      </c>
      <c r="E58" s="295"/>
      <c r="F58" s="11"/>
      <c r="G58" s="12"/>
    </row>
    <row r="59" spans="1:7">
      <c r="A59" s="339" t="s">
        <v>54</v>
      </c>
      <c r="B59" s="340"/>
      <c r="C59" s="7"/>
      <c r="D59" s="341"/>
      <c r="E59" s="342"/>
      <c r="F59" s="11"/>
      <c r="G59" s="12"/>
    </row>
    <row r="60" spans="1:7">
      <c r="A60" s="339" t="s">
        <v>55</v>
      </c>
      <c r="B60" s="340"/>
      <c r="C60" s="7"/>
      <c r="D60" s="341"/>
      <c r="E60" s="342"/>
      <c r="F60" s="11"/>
      <c r="G60" s="12"/>
    </row>
    <row r="61" spans="1:7">
      <c r="A61" s="339" t="s">
        <v>56</v>
      </c>
      <c r="B61" s="340"/>
      <c r="C61" s="7"/>
      <c r="D61" s="341"/>
      <c r="E61" s="342"/>
      <c r="F61" s="11"/>
      <c r="G61" s="12"/>
    </row>
    <row r="62" spans="1:7">
      <c r="A62" s="339" t="s">
        <v>57</v>
      </c>
      <c r="B62" s="340"/>
      <c r="C62" s="7"/>
      <c r="D62" s="341"/>
      <c r="E62" s="342"/>
      <c r="F62" s="11"/>
      <c r="G62" s="12"/>
    </row>
    <row r="63" spans="1:7">
      <c r="A63" s="339" t="s">
        <v>58</v>
      </c>
      <c r="B63" s="340"/>
      <c r="C63" s="7"/>
      <c r="D63" s="341"/>
      <c r="E63" s="342"/>
      <c r="F63" s="11"/>
      <c r="G63" s="12"/>
    </row>
    <row r="64" spans="1:7">
      <c r="A64" s="339" t="s">
        <v>59</v>
      </c>
      <c r="B64" s="340"/>
      <c r="C64" s="7"/>
      <c r="D64" s="341"/>
      <c r="E64" s="342"/>
      <c r="F64" s="11"/>
      <c r="G64" s="12"/>
    </row>
    <row r="65" spans="1:7">
      <c r="A65" s="309" t="s">
        <v>61</v>
      </c>
      <c r="B65" s="310"/>
      <c r="C65" s="14"/>
      <c r="D65" s="349"/>
      <c r="E65" s="350"/>
      <c r="F65" s="11"/>
      <c r="G65" s="12"/>
    </row>
    <row r="66" spans="1:7">
      <c r="A66" s="339" t="s">
        <v>62</v>
      </c>
      <c r="B66" s="340"/>
      <c r="C66" s="7"/>
      <c r="D66" s="341"/>
      <c r="E66" s="342"/>
      <c r="F66" s="11"/>
      <c r="G66" s="12"/>
    </row>
    <row r="67" spans="1:7">
      <c r="A67" s="309" t="s">
        <v>9</v>
      </c>
      <c r="B67" s="310"/>
      <c r="C67" s="14"/>
      <c r="D67" s="349"/>
      <c r="E67" s="350"/>
      <c r="F67" s="11"/>
      <c r="G67" s="12"/>
    </row>
    <row r="68" spans="1:7" ht="15.75" thickBot="1">
      <c r="A68" s="345" t="s">
        <v>63</v>
      </c>
      <c r="B68" s="346"/>
      <c r="C68" s="346"/>
      <c r="D68" s="346"/>
      <c r="E68" s="346"/>
      <c r="F68" s="347">
        <f>SUM(D59:E67)</f>
        <v>0</v>
      </c>
      <c r="G68" s="348"/>
    </row>
    <row r="69" spans="1:7" ht="15.75" thickBot="1">
      <c r="A69" s="50"/>
      <c r="B69" s="51"/>
      <c r="C69" s="51"/>
      <c r="D69" s="51"/>
      <c r="E69" s="51"/>
      <c r="F69" s="51"/>
      <c r="G69" s="52"/>
    </row>
    <row r="70" spans="1:7" ht="15" customHeight="1">
      <c r="A70" s="351" t="s">
        <v>112</v>
      </c>
      <c r="B70" s="352"/>
      <c r="C70" s="352"/>
      <c r="D70" s="352"/>
      <c r="E70" s="352"/>
      <c r="F70" s="353"/>
      <c r="G70" s="12"/>
    </row>
    <row r="71" spans="1:7">
      <c r="A71" s="354"/>
      <c r="B71" s="355"/>
      <c r="C71" s="355"/>
      <c r="D71" s="355"/>
      <c r="E71" s="355"/>
      <c r="F71" s="356"/>
      <c r="G71" s="12"/>
    </row>
    <row r="72" spans="1:7" ht="24.75">
      <c r="A72" s="62" t="s">
        <v>64</v>
      </c>
      <c r="B72" s="55" t="s">
        <v>65</v>
      </c>
      <c r="C72" s="54" t="s">
        <v>66</v>
      </c>
      <c r="D72" s="56" t="s">
        <v>67</v>
      </c>
      <c r="E72" s="56" t="s">
        <v>68</v>
      </c>
      <c r="F72" s="68" t="s">
        <v>69</v>
      </c>
      <c r="G72" s="12"/>
    </row>
    <row r="73" spans="1:7">
      <c r="A73" s="407"/>
      <c r="B73" s="178" t="s">
        <v>213</v>
      </c>
      <c r="C73" s="206">
        <v>6.46</v>
      </c>
      <c r="D73" s="59"/>
      <c r="E73" s="40">
        <f>(C73*D73)</f>
        <v>0</v>
      </c>
      <c r="F73" s="410">
        <f>SUM(E73:E88)</f>
        <v>0</v>
      </c>
      <c r="G73" s="12"/>
    </row>
    <row r="74" spans="1:7">
      <c r="A74" s="408"/>
      <c r="B74" s="178" t="s">
        <v>118</v>
      </c>
      <c r="C74" s="206">
        <v>8.24</v>
      </c>
      <c r="D74" s="40"/>
      <c r="E74" s="40">
        <f>(C74*D74)</f>
        <v>0</v>
      </c>
      <c r="F74" s="411"/>
      <c r="G74" s="12"/>
    </row>
    <row r="75" spans="1:7">
      <c r="A75" s="408"/>
      <c r="B75" s="178" t="s">
        <v>214</v>
      </c>
      <c r="C75" s="206">
        <v>19.39</v>
      </c>
      <c r="D75" s="40"/>
      <c r="E75" s="40">
        <f>(C75*D75)</f>
        <v>0</v>
      </c>
      <c r="F75" s="411"/>
      <c r="G75" s="12"/>
    </row>
    <row r="76" spans="1:7">
      <c r="A76" s="408"/>
      <c r="B76" s="178" t="s">
        <v>215</v>
      </c>
      <c r="C76" s="206">
        <v>9.6999999999999993</v>
      </c>
      <c r="D76" s="40"/>
      <c r="E76" s="40">
        <f t="shared" ref="E76:E86" si="4">(C76*D76)</f>
        <v>0</v>
      </c>
      <c r="F76" s="411"/>
      <c r="G76" s="12"/>
    </row>
    <row r="77" spans="1:7">
      <c r="A77" s="408"/>
      <c r="B77" s="178" t="s">
        <v>80</v>
      </c>
      <c r="C77" s="206">
        <v>4.8499999999999996</v>
      </c>
      <c r="D77" s="40"/>
      <c r="E77" s="40">
        <f t="shared" si="4"/>
        <v>0</v>
      </c>
      <c r="F77" s="411"/>
      <c r="G77" s="12"/>
    </row>
    <row r="78" spans="1:7">
      <c r="A78" s="408"/>
      <c r="B78" s="178" t="s">
        <v>216</v>
      </c>
      <c r="C78" s="206">
        <v>5.17</v>
      </c>
      <c r="D78" s="41"/>
      <c r="E78" s="40">
        <f t="shared" si="4"/>
        <v>0</v>
      </c>
      <c r="F78" s="411"/>
      <c r="G78" s="12"/>
    </row>
    <row r="79" spans="1:7">
      <c r="A79" s="408"/>
      <c r="B79" s="178" t="s">
        <v>217</v>
      </c>
      <c r="C79" s="206">
        <v>0.32</v>
      </c>
      <c r="D79" s="41"/>
      <c r="E79" s="40">
        <f t="shared" si="4"/>
        <v>0</v>
      </c>
      <c r="F79" s="411"/>
      <c r="G79" s="12"/>
    </row>
    <row r="80" spans="1:7">
      <c r="A80" s="408"/>
      <c r="B80" s="178" t="s">
        <v>123</v>
      </c>
      <c r="C80" s="206">
        <v>4.2</v>
      </c>
      <c r="D80" s="40"/>
      <c r="E80" s="40">
        <f t="shared" si="4"/>
        <v>0</v>
      </c>
      <c r="F80" s="411"/>
      <c r="G80" s="12"/>
    </row>
    <row r="81" spans="1:7">
      <c r="A81" s="408"/>
      <c r="B81" s="178" t="s">
        <v>140</v>
      </c>
      <c r="C81" s="206">
        <v>4.8499999999999996</v>
      </c>
      <c r="D81" s="41"/>
      <c r="E81" s="40">
        <f t="shared" si="4"/>
        <v>0</v>
      </c>
      <c r="F81" s="411"/>
      <c r="G81" s="12"/>
    </row>
    <row r="82" spans="1:7">
      <c r="A82" s="408"/>
      <c r="B82" s="178" t="s">
        <v>218</v>
      </c>
      <c r="C82" s="206">
        <v>48.48</v>
      </c>
      <c r="D82" s="40"/>
      <c r="E82" s="40">
        <f t="shared" si="4"/>
        <v>0</v>
      </c>
      <c r="F82" s="411"/>
      <c r="G82" s="12"/>
    </row>
    <row r="83" spans="1:7">
      <c r="A83" s="408"/>
      <c r="B83" s="179" t="s">
        <v>119</v>
      </c>
      <c r="C83" s="206">
        <v>3.23</v>
      </c>
      <c r="D83" s="41"/>
      <c r="E83" s="40">
        <f t="shared" si="4"/>
        <v>0</v>
      </c>
      <c r="F83" s="411"/>
      <c r="G83" s="12"/>
    </row>
    <row r="84" spans="1:7">
      <c r="A84" s="408"/>
      <c r="B84" s="180" t="s">
        <v>132</v>
      </c>
      <c r="C84" s="206">
        <v>3.23</v>
      </c>
      <c r="D84" s="41"/>
      <c r="E84" s="40">
        <f t="shared" si="4"/>
        <v>0</v>
      </c>
      <c r="F84" s="411"/>
      <c r="G84" s="12"/>
    </row>
    <row r="85" spans="1:7">
      <c r="A85" s="408"/>
      <c r="B85" s="180" t="s">
        <v>219</v>
      </c>
      <c r="C85" s="207">
        <v>113</v>
      </c>
      <c r="D85" s="41"/>
      <c r="E85" s="40">
        <f t="shared" si="4"/>
        <v>0</v>
      </c>
      <c r="F85" s="411"/>
      <c r="G85" s="12"/>
    </row>
    <row r="86" spans="1:7">
      <c r="A86" s="408"/>
      <c r="B86" s="180" t="s">
        <v>88</v>
      </c>
      <c r="C86" s="206">
        <v>0.08</v>
      </c>
      <c r="D86" s="41"/>
      <c r="E86" s="40">
        <f t="shared" si="4"/>
        <v>0</v>
      </c>
      <c r="F86" s="411"/>
      <c r="G86" s="12"/>
    </row>
    <row r="87" spans="1:7">
      <c r="A87" s="408"/>
      <c r="B87" s="45"/>
      <c r="C87" s="39"/>
      <c r="D87" s="41"/>
      <c r="E87" s="40"/>
      <c r="F87" s="411"/>
      <c r="G87" s="12"/>
    </row>
    <row r="88" spans="1:7" ht="15.75" thickBot="1">
      <c r="A88" s="409"/>
      <c r="B88" s="181"/>
      <c r="C88" s="73"/>
      <c r="D88" s="60"/>
      <c r="E88" s="40"/>
      <c r="F88" s="412"/>
      <c r="G88" s="12"/>
    </row>
    <row r="89" spans="1:7" ht="15.75" thickBot="1">
      <c r="A89" s="404" t="s">
        <v>220</v>
      </c>
      <c r="B89" s="405"/>
      <c r="C89" s="405"/>
      <c r="D89" s="406"/>
      <c r="E89" s="121"/>
      <c r="F89" s="72">
        <f>F73</f>
        <v>0</v>
      </c>
      <c r="G89" s="12"/>
    </row>
    <row r="90" spans="1:7" ht="15.75" thickBot="1">
      <c r="A90" s="122"/>
      <c r="B90" s="123"/>
      <c r="C90" s="123"/>
      <c r="D90" s="124"/>
      <c r="E90" s="121"/>
      <c r="F90" s="72"/>
      <c r="G90" s="12"/>
    </row>
    <row r="91" spans="1:7" ht="15.75" thickBot="1">
      <c r="G91" s="12"/>
    </row>
    <row r="92" spans="1:7">
      <c r="A92" s="229" t="s">
        <v>157</v>
      </c>
      <c r="B92" s="230"/>
      <c r="C92" s="230"/>
      <c r="D92" s="230"/>
      <c r="E92" s="230"/>
      <c r="F92" s="230"/>
      <c r="G92" s="231"/>
    </row>
    <row r="93" spans="1:7">
      <c r="A93" s="267" t="s">
        <v>60</v>
      </c>
      <c r="B93" s="268"/>
      <c r="C93" s="117" t="s">
        <v>16</v>
      </c>
      <c r="D93" s="216" t="s">
        <v>17</v>
      </c>
      <c r="E93" s="217"/>
      <c r="F93" s="84"/>
      <c r="G93" s="85"/>
    </row>
    <row r="94" spans="1:7" ht="15.75">
      <c r="A94" s="281" t="s">
        <v>158</v>
      </c>
      <c r="B94" s="281"/>
      <c r="C94" s="105"/>
      <c r="D94" s="282"/>
      <c r="E94" s="282"/>
      <c r="F94" s="84"/>
      <c r="G94" s="85"/>
    </row>
    <row r="95" spans="1:7" ht="15.75">
      <c r="A95" s="281" t="s">
        <v>159</v>
      </c>
      <c r="B95" s="281"/>
      <c r="C95" s="118"/>
      <c r="D95" s="284"/>
      <c r="E95" s="277"/>
      <c r="F95" s="84"/>
      <c r="G95" s="85"/>
    </row>
    <row r="96" spans="1:7" ht="15.75">
      <c r="A96" s="281" t="s">
        <v>160</v>
      </c>
      <c r="B96" s="281"/>
      <c r="C96" s="118"/>
      <c r="D96" s="284"/>
      <c r="E96" s="277"/>
      <c r="F96" s="84"/>
      <c r="G96" s="85"/>
    </row>
    <row r="97" spans="1:7" ht="15.75">
      <c r="A97" s="281" t="s">
        <v>161</v>
      </c>
      <c r="B97" s="281"/>
      <c r="C97" s="118"/>
      <c r="D97" s="284"/>
      <c r="E97" s="277"/>
      <c r="F97" s="84"/>
      <c r="G97" s="85"/>
    </row>
    <row r="98" spans="1:7" ht="15.75">
      <c r="A98" s="281" t="s">
        <v>162</v>
      </c>
      <c r="B98" s="281"/>
      <c r="C98" s="118"/>
      <c r="D98" s="284"/>
      <c r="E98" s="277"/>
      <c r="F98" s="84"/>
      <c r="G98" s="85"/>
    </row>
    <row r="99" spans="1:7" ht="16.5" thickBot="1">
      <c r="A99" s="283" t="s">
        <v>163</v>
      </c>
      <c r="B99" s="283"/>
      <c r="C99" s="120"/>
      <c r="D99" s="225"/>
      <c r="E99" s="226"/>
      <c r="F99" s="84"/>
      <c r="G99" s="85"/>
    </row>
    <row r="100" spans="1:7" ht="15.75" thickBot="1">
      <c r="A100" s="210" t="s">
        <v>164</v>
      </c>
      <c r="B100" s="211"/>
      <c r="C100" s="211"/>
      <c r="D100" s="211"/>
      <c r="E100" s="211"/>
      <c r="F100" s="214">
        <f>SUM(D94:E99)</f>
        <v>0</v>
      </c>
      <c r="G100" s="215"/>
    </row>
    <row r="101" spans="1:7">
      <c r="G101" s="12"/>
    </row>
    <row r="102" spans="1:7" ht="15.75" thickBot="1">
      <c r="G102" s="12"/>
    </row>
    <row r="103" spans="1:7" ht="15.75" thickBot="1">
      <c r="A103" s="365" t="s">
        <v>154</v>
      </c>
      <c r="B103" s="366"/>
      <c r="C103" s="366"/>
      <c r="D103" s="366"/>
      <c r="E103" s="366"/>
      <c r="F103" s="395">
        <f>SUM(F55,F68,F89,F100)</f>
        <v>0</v>
      </c>
      <c r="G103" s="396"/>
    </row>
    <row r="104" spans="1:7" ht="15.75" thickBot="1">
      <c r="A104" s="365" t="s">
        <v>155</v>
      </c>
      <c r="B104" s="366"/>
      <c r="C104" s="366"/>
      <c r="D104" s="366"/>
      <c r="E104" s="373"/>
      <c r="F104" s="374">
        <f>(F103/20)*200</f>
        <v>0</v>
      </c>
      <c r="G104" s="375"/>
    </row>
    <row r="105" spans="1:7" ht="15.75" thickBot="1">
      <c r="A105" s="365" t="s">
        <v>74</v>
      </c>
      <c r="B105" s="366"/>
      <c r="C105" s="366"/>
      <c r="D105" s="366"/>
      <c r="E105" s="366"/>
      <c r="F105" s="395">
        <f>(F104/16200)</f>
        <v>0</v>
      </c>
      <c r="G105" s="396"/>
    </row>
    <row r="106" spans="1:7">
      <c r="A106" s="11"/>
      <c r="B106" s="11"/>
      <c r="C106" s="11"/>
      <c r="D106" s="11"/>
      <c r="E106" s="11"/>
      <c r="F106" s="11"/>
      <c r="G106" s="11"/>
    </row>
    <row r="107" spans="1:7">
      <c r="A107" s="11"/>
      <c r="B107" s="11"/>
      <c r="C107" s="11"/>
      <c r="D107" s="11"/>
      <c r="E107" s="11"/>
      <c r="F107" s="11"/>
      <c r="G107" s="11"/>
    </row>
    <row r="108" spans="1:7">
      <c r="A108" s="11"/>
      <c r="B108" s="11"/>
      <c r="C108" s="11"/>
      <c r="D108" s="11"/>
      <c r="E108" s="11"/>
      <c r="F108" s="11"/>
      <c r="G108" s="11"/>
    </row>
    <row r="109" spans="1:7">
      <c r="A109" s="11"/>
      <c r="B109" s="11"/>
      <c r="C109" s="11"/>
      <c r="D109" s="11"/>
      <c r="E109" s="11"/>
      <c r="F109" s="11"/>
      <c r="G109" s="11"/>
    </row>
    <row r="110" spans="1:7">
      <c r="A110" s="11"/>
      <c r="B110" s="11"/>
      <c r="C110" s="11"/>
      <c r="D110" s="11"/>
      <c r="E110" s="11"/>
      <c r="F110" s="11"/>
      <c r="G110" s="11"/>
    </row>
    <row r="111" spans="1:7">
      <c r="A111" s="11"/>
      <c r="B111" s="11"/>
      <c r="C111" s="11"/>
      <c r="D111" s="11"/>
      <c r="E111" s="11"/>
      <c r="F111" s="11"/>
      <c r="G111" s="11"/>
    </row>
    <row r="112" spans="1:7">
      <c r="A112" s="11"/>
      <c r="B112" s="11"/>
      <c r="C112" s="11"/>
      <c r="D112" s="11"/>
      <c r="E112" s="11"/>
      <c r="F112" s="11"/>
      <c r="G112" s="11"/>
    </row>
    <row r="113" spans="1:7">
      <c r="A113" s="11"/>
      <c r="B113" s="11"/>
      <c r="C113" s="11"/>
      <c r="D113" s="11"/>
      <c r="E113" s="11"/>
      <c r="F113" s="11"/>
      <c r="G113" s="11"/>
    </row>
    <row r="114" spans="1:7">
      <c r="A114" s="11"/>
      <c r="B114" s="11"/>
      <c r="C114" s="11"/>
      <c r="D114" s="11"/>
      <c r="E114" s="11"/>
      <c r="F114" s="11"/>
      <c r="G114" s="11"/>
    </row>
    <row r="115" spans="1:7">
      <c r="A115" s="11"/>
      <c r="B115" s="11"/>
      <c r="C115" s="11"/>
      <c r="D115" s="11"/>
      <c r="E115" s="11"/>
      <c r="F115" s="11"/>
      <c r="G115" s="11"/>
    </row>
    <row r="116" spans="1:7">
      <c r="A116" s="11"/>
      <c r="B116" s="11"/>
      <c r="C116" s="11"/>
      <c r="D116" s="11"/>
      <c r="E116" s="11"/>
      <c r="F116" s="11"/>
      <c r="G116" s="11"/>
    </row>
    <row r="117" spans="1:7">
      <c r="A117" s="11"/>
      <c r="B117" s="11"/>
      <c r="C117" s="11"/>
      <c r="D117" s="11"/>
      <c r="E117" s="11"/>
      <c r="F117" s="11"/>
      <c r="G117" s="11"/>
    </row>
    <row r="118" spans="1:7">
      <c r="A118" s="11"/>
      <c r="B118" s="11"/>
      <c r="C118" s="11"/>
      <c r="D118" s="11"/>
      <c r="E118" s="11"/>
      <c r="F118" s="11"/>
      <c r="G118" s="11"/>
    </row>
    <row r="119" spans="1:7">
      <c r="A119" s="11"/>
      <c r="B119" s="11"/>
      <c r="C119" s="11"/>
      <c r="D119" s="11"/>
      <c r="E119" s="11"/>
      <c r="F119" s="11"/>
      <c r="G119" s="11"/>
    </row>
    <row r="120" spans="1:7">
      <c r="A120" s="11"/>
      <c r="B120" s="11"/>
      <c r="C120" s="11"/>
      <c r="D120" s="11"/>
      <c r="E120" s="11"/>
      <c r="F120" s="11"/>
      <c r="G120" s="11"/>
    </row>
    <row r="121" spans="1:7">
      <c r="A121" s="11"/>
      <c r="B121" s="11"/>
      <c r="C121" s="11"/>
      <c r="D121" s="11"/>
      <c r="E121" s="11"/>
      <c r="F121" s="11"/>
      <c r="G121" s="11"/>
    </row>
    <row r="122" spans="1:7">
      <c r="A122" s="11"/>
      <c r="B122" s="11"/>
      <c r="C122" s="11"/>
      <c r="D122" s="11"/>
      <c r="E122" s="11"/>
      <c r="F122" s="11"/>
      <c r="G122" s="11"/>
    </row>
    <row r="123" spans="1:7">
      <c r="A123" s="11"/>
      <c r="B123" s="11"/>
      <c r="C123" s="11"/>
      <c r="D123" s="11"/>
      <c r="E123" s="11"/>
      <c r="F123" s="11"/>
      <c r="G123" s="11"/>
    </row>
    <row r="124" spans="1:7">
      <c r="A124" s="11"/>
      <c r="B124" s="11"/>
      <c r="C124" s="11"/>
      <c r="D124" s="11"/>
      <c r="E124" s="11"/>
      <c r="F124" s="11"/>
      <c r="G124" s="11"/>
    </row>
    <row r="125" spans="1:7">
      <c r="A125" s="11"/>
      <c r="B125" s="11"/>
      <c r="C125" s="11"/>
      <c r="D125" s="11"/>
      <c r="E125" s="11"/>
      <c r="F125" s="11"/>
      <c r="G125" s="11"/>
    </row>
    <row r="126" spans="1:7">
      <c r="A126" s="11"/>
      <c r="B126" s="11"/>
      <c r="C126" s="11"/>
      <c r="D126" s="11"/>
      <c r="E126" s="11"/>
      <c r="F126" s="11"/>
      <c r="G126" s="11"/>
    </row>
    <row r="127" spans="1:7">
      <c r="A127" s="11"/>
      <c r="B127" s="11"/>
      <c r="C127" s="11"/>
      <c r="D127" s="11"/>
      <c r="E127" s="11"/>
      <c r="F127" s="11"/>
      <c r="G127" s="11"/>
    </row>
    <row r="128" spans="1:7">
      <c r="A128" s="11"/>
      <c r="B128" s="11"/>
      <c r="C128" s="11"/>
      <c r="D128" s="11"/>
      <c r="E128" s="11"/>
      <c r="F128" s="11"/>
      <c r="G128" s="11"/>
    </row>
    <row r="129" spans="1:7">
      <c r="A129" s="11"/>
      <c r="B129" s="11"/>
      <c r="C129" s="11"/>
      <c r="D129" s="11"/>
      <c r="E129" s="11"/>
      <c r="F129" s="11"/>
      <c r="G129" s="11"/>
    </row>
    <row r="130" spans="1:7">
      <c r="A130" s="11"/>
      <c r="B130" s="11"/>
      <c r="C130" s="11"/>
      <c r="D130" s="11"/>
      <c r="E130" s="11"/>
      <c r="F130" s="11"/>
      <c r="G130" s="11"/>
    </row>
    <row r="131" spans="1:7">
      <c r="A131" s="11"/>
      <c r="B131" s="11"/>
      <c r="C131" s="11"/>
      <c r="D131" s="11"/>
      <c r="E131" s="11"/>
      <c r="F131" s="11"/>
      <c r="G131" s="11"/>
    </row>
    <row r="132" spans="1:7">
      <c r="A132" s="11"/>
      <c r="B132" s="11"/>
      <c r="C132" s="11"/>
      <c r="D132" s="11"/>
      <c r="E132" s="11"/>
      <c r="F132" s="11"/>
      <c r="G132" s="11"/>
    </row>
    <row r="133" spans="1:7">
      <c r="A133" s="11"/>
      <c r="B133" s="11"/>
      <c r="C133" s="11"/>
      <c r="D133" s="11"/>
      <c r="E133" s="11"/>
      <c r="F133" s="11"/>
      <c r="G133" s="11"/>
    </row>
    <row r="134" spans="1:7">
      <c r="A134" s="11"/>
      <c r="B134" s="11"/>
      <c r="C134" s="11"/>
      <c r="D134" s="11"/>
      <c r="E134" s="11"/>
      <c r="F134" s="11"/>
      <c r="G134" s="11"/>
    </row>
    <row r="135" spans="1:7">
      <c r="A135" s="11"/>
      <c r="B135" s="11"/>
      <c r="C135" s="11"/>
      <c r="D135" s="11"/>
      <c r="E135" s="11"/>
      <c r="F135" s="11"/>
      <c r="G135" s="11"/>
    </row>
    <row r="136" spans="1:7">
      <c r="A136" s="11"/>
      <c r="B136" s="11"/>
      <c r="C136" s="11"/>
      <c r="D136" s="11"/>
      <c r="E136" s="11"/>
      <c r="F136" s="11"/>
      <c r="G136" s="11"/>
    </row>
    <row r="137" spans="1:7">
      <c r="A137" s="11"/>
      <c r="B137" s="11"/>
      <c r="C137" s="11"/>
      <c r="D137" s="11"/>
      <c r="E137" s="11"/>
      <c r="F137" s="11"/>
      <c r="G137" s="11"/>
    </row>
    <row r="138" spans="1:7">
      <c r="A138" s="11"/>
      <c r="B138" s="11"/>
      <c r="C138" s="11"/>
      <c r="D138" s="11"/>
      <c r="E138" s="11"/>
      <c r="F138" s="11"/>
      <c r="G138" s="11"/>
    </row>
    <row r="139" spans="1:7">
      <c r="A139" s="11"/>
      <c r="B139" s="11"/>
      <c r="C139" s="11"/>
      <c r="D139" s="11"/>
      <c r="E139" s="11"/>
      <c r="F139" s="11"/>
      <c r="G139" s="11"/>
    </row>
    <row r="140" spans="1:7">
      <c r="A140" s="11"/>
      <c r="B140" s="11"/>
      <c r="C140" s="11"/>
      <c r="D140" s="11"/>
      <c r="E140" s="11"/>
      <c r="F140" s="11"/>
      <c r="G140" s="11"/>
    </row>
    <row r="141" spans="1:7">
      <c r="A141" s="11"/>
      <c r="B141" s="11"/>
      <c r="C141" s="11"/>
      <c r="D141" s="11"/>
      <c r="E141" s="11"/>
      <c r="F141" s="11"/>
      <c r="G141" s="11"/>
    </row>
    <row r="142" spans="1:7">
      <c r="A142" s="11"/>
      <c r="B142" s="11"/>
      <c r="C142" s="11"/>
      <c r="D142" s="11"/>
      <c r="E142" s="11"/>
      <c r="F142" s="11"/>
      <c r="G142" s="11"/>
    </row>
    <row r="143" spans="1:7">
      <c r="A143" s="11"/>
      <c r="B143" s="11"/>
      <c r="C143" s="11"/>
      <c r="D143" s="11"/>
      <c r="E143" s="11"/>
      <c r="F143" s="11"/>
      <c r="G143" s="11"/>
    </row>
    <row r="144" spans="1:7">
      <c r="A144" s="11"/>
      <c r="B144" s="11"/>
      <c r="C144" s="11"/>
      <c r="D144" s="11"/>
      <c r="E144" s="11"/>
      <c r="F144" s="11"/>
      <c r="G144" s="11"/>
    </row>
    <row r="145" spans="1:7">
      <c r="A145" s="11"/>
      <c r="B145" s="11"/>
      <c r="C145" s="11"/>
      <c r="D145" s="11"/>
      <c r="E145" s="11"/>
      <c r="F145" s="11"/>
      <c r="G145" s="11"/>
    </row>
    <row r="146" spans="1:7">
      <c r="A146" s="11"/>
      <c r="B146" s="11"/>
      <c r="C146" s="11"/>
      <c r="D146" s="11"/>
      <c r="E146" s="11"/>
      <c r="F146" s="11"/>
      <c r="G146" s="11"/>
    </row>
    <row r="147" spans="1:7">
      <c r="A147" s="11"/>
      <c r="B147" s="11"/>
      <c r="C147" s="11"/>
      <c r="D147" s="11"/>
      <c r="E147" s="11"/>
      <c r="F147" s="11"/>
      <c r="G147" s="11"/>
    </row>
    <row r="148" spans="1:7">
      <c r="A148" s="11"/>
      <c r="B148" s="11"/>
      <c r="C148" s="11"/>
      <c r="D148" s="11"/>
      <c r="E148" s="11"/>
      <c r="F148" s="11"/>
      <c r="G148" s="11"/>
    </row>
    <row r="149" spans="1:7">
      <c r="A149" s="11"/>
      <c r="B149" s="11"/>
      <c r="C149" s="11"/>
      <c r="D149" s="11"/>
      <c r="E149" s="11"/>
      <c r="F149" s="11"/>
      <c r="G149" s="11"/>
    </row>
    <row r="150" spans="1:7">
      <c r="A150" s="11"/>
      <c r="B150" s="11"/>
      <c r="C150" s="11"/>
      <c r="D150" s="11"/>
      <c r="E150" s="11"/>
      <c r="F150" s="11"/>
      <c r="G150" s="11"/>
    </row>
    <row r="151" spans="1:7">
      <c r="A151" s="11"/>
      <c r="B151" s="11"/>
      <c r="C151" s="11"/>
      <c r="D151" s="11"/>
      <c r="E151" s="11"/>
      <c r="F151" s="11"/>
      <c r="G151" s="11"/>
    </row>
    <row r="152" spans="1:7">
      <c r="A152" s="11"/>
      <c r="B152" s="11"/>
      <c r="C152" s="11"/>
      <c r="D152" s="11"/>
      <c r="E152" s="11"/>
      <c r="F152" s="11"/>
      <c r="G152" s="11"/>
    </row>
    <row r="153" spans="1:7">
      <c r="A153" s="11"/>
      <c r="B153" s="11"/>
      <c r="C153" s="11"/>
      <c r="D153" s="11"/>
      <c r="E153" s="11"/>
      <c r="F153" s="11"/>
      <c r="G153" s="11"/>
    </row>
    <row r="154" spans="1:7">
      <c r="A154" s="11"/>
      <c r="B154" s="11"/>
      <c r="C154" s="11"/>
      <c r="D154" s="11"/>
      <c r="E154" s="11"/>
      <c r="F154" s="11"/>
      <c r="G154" s="11"/>
    </row>
    <row r="155" spans="1:7">
      <c r="A155" s="11"/>
      <c r="B155" s="11"/>
      <c r="C155" s="11"/>
      <c r="D155" s="11"/>
      <c r="E155" s="11"/>
      <c r="F155" s="11"/>
      <c r="G155" s="11"/>
    </row>
    <row r="156" spans="1:7">
      <c r="A156" s="11"/>
      <c r="B156" s="11"/>
      <c r="C156" s="11"/>
      <c r="D156" s="11"/>
      <c r="E156" s="11"/>
      <c r="F156" s="11"/>
      <c r="G156" s="11"/>
    </row>
    <row r="157" spans="1:7">
      <c r="A157" s="11"/>
      <c r="B157" s="11"/>
      <c r="C157" s="11"/>
      <c r="D157" s="11"/>
      <c r="E157" s="11"/>
      <c r="F157" s="11"/>
      <c r="G157" s="11"/>
    </row>
    <row r="158" spans="1:7">
      <c r="A158" s="11"/>
      <c r="B158" s="11"/>
      <c r="C158" s="11"/>
      <c r="D158" s="11"/>
      <c r="E158" s="11"/>
      <c r="F158" s="11"/>
      <c r="G158" s="11"/>
    </row>
    <row r="159" spans="1:7">
      <c r="A159" s="11"/>
      <c r="B159" s="11"/>
      <c r="C159" s="11"/>
      <c r="D159" s="11"/>
      <c r="E159" s="11"/>
      <c r="F159" s="11"/>
      <c r="G159" s="11"/>
    </row>
    <row r="160" spans="1:7">
      <c r="A160" s="11"/>
      <c r="B160" s="11"/>
      <c r="C160" s="11"/>
      <c r="D160" s="11"/>
      <c r="E160" s="11"/>
      <c r="F160" s="11"/>
      <c r="G160" s="11"/>
    </row>
    <row r="161" spans="1:7">
      <c r="A161" s="11"/>
      <c r="B161" s="11"/>
      <c r="C161" s="11"/>
      <c r="D161" s="11"/>
      <c r="E161" s="11"/>
      <c r="F161" s="11"/>
      <c r="G161" s="11"/>
    </row>
    <row r="162" spans="1:7">
      <c r="A162" s="11"/>
      <c r="B162" s="11"/>
      <c r="C162" s="11"/>
      <c r="D162" s="11"/>
      <c r="E162" s="11"/>
      <c r="F162" s="11"/>
      <c r="G162" s="11"/>
    </row>
    <row r="163" spans="1:7">
      <c r="A163" s="11"/>
      <c r="B163" s="11"/>
      <c r="C163" s="11"/>
      <c r="D163" s="11"/>
      <c r="E163" s="11"/>
      <c r="F163" s="11"/>
      <c r="G163" s="11"/>
    </row>
    <row r="164" spans="1:7">
      <c r="A164" s="11"/>
      <c r="B164" s="11"/>
      <c r="C164" s="11"/>
      <c r="D164" s="11"/>
      <c r="E164" s="11"/>
      <c r="F164" s="11"/>
      <c r="G164" s="11"/>
    </row>
    <row r="165" spans="1:7">
      <c r="A165" s="11"/>
      <c r="B165" s="11"/>
      <c r="C165" s="11"/>
      <c r="D165" s="11"/>
      <c r="E165" s="11"/>
      <c r="F165" s="11"/>
      <c r="G165" s="11"/>
    </row>
    <row r="166" spans="1:7">
      <c r="A166" s="11"/>
      <c r="B166" s="11"/>
      <c r="C166" s="11"/>
      <c r="D166" s="11"/>
      <c r="E166" s="11"/>
      <c r="F166" s="11"/>
      <c r="G166" s="11"/>
    </row>
    <row r="167" spans="1:7">
      <c r="A167" s="11"/>
      <c r="B167" s="11"/>
      <c r="C167" s="11"/>
      <c r="D167" s="11"/>
      <c r="E167" s="11"/>
      <c r="F167" s="11"/>
      <c r="G167" s="11"/>
    </row>
    <row r="168" spans="1:7">
      <c r="A168" s="11"/>
      <c r="B168" s="11"/>
      <c r="C168" s="11"/>
      <c r="D168" s="11"/>
      <c r="E168" s="11"/>
      <c r="F168" s="11"/>
      <c r="G168" s="11"/>
    </row>
    <row r="169" spans="1:7">
      <c r="A169" s="11"/>
      <c r="B169" s="11"/>
      <c r="C169" s="11"/>
      <c r="D169" s="11"/>
      <c r="E169" s="11"/>
      <c r="F169" s="11"/>
      <c r="G169" s="11"/>
    </row>
    <row r="170" spans="1:7">
      <c r="A170" s="11"/>
      <c r="B170" s="11"/>
      <c r="C170" s="11"/>
      <c r="D170" s="11"/>
      <c r="E170" s="11"/>
      <c r="F170" s="11"/>
      <c r="G170" s="11"/>
    </row>
    <row r="171" spans="1:7">
      <c r="A171" s="11"/>
      <c r="B171" s="11"/>
      <c r="C171" s="11"/>
      <c r="D171" s="11"/>
      <c r="E171" s="11"/>
      <c r="F171" s="11"/>
      <c r="G171" s="11"/>
    </row>
    <row r="172" spans="1:7">
      <c r="A172" s="11"/>
      <c r="B172" s="11"/>
      <c r="C172" s="11"/>
      <c r="D172" s="11"/>
      <c r="E172" s="11"/>
      <c r="F172" s="11"/>
      <c r="G172" s="11"/>
    </row>
    <row r="173" spans="1:7">
      <c r="A173" s="11"/>
      <c r="B173" s="11"/>
      <c r="C173" s="11"/>
      <c r="D173" s="11"/>
      <c r="E173" s="11"/>
      <c r="F173" s="11"/>
      <c r="G173" s="11"/>
    </row>
    <row r="174" spans="1:7">
      <c r="A174" s="11"/>
      <c r="B174" s="11"/>
      <c r="C174" s="11"/>
      <c r="D174" s="11"/>
      <c r="E174" s="11"/>
      <c r="F174" s="11"/>
      <c r="G174" s="11"/>
    </row>
    <row r="175" spans="1:7">
      <c r="A175" s="11"/>
      <c r="B175" s="11"/>
      <c r="C175" s="11"/>
      <c r="D175" s="11"/>
      <c r="E175" s="11"/>
      <c r="F175" s="11"/>
      <c r="G175" s="11"/>
    </row>
    <row r="176" spans="1:7">
      <c r="A176" s="11"/>
      <c r="B176" s="11"/>
      <c r="C176" s="11"/>
      <c r="D176" s="11"/>
      <c r="E176" s="11"/>
      <c r="F176" s="11"/>
      <c r="G176" s="11"/>
    </row>
    <row r="177" spans="1:7">
      <c r="A177" s="11"/>
      <c r="B177" s="11"/>
      <c r="C177" s="11"/>
      <c r="D177" s="11"/>
      <c r="E177" s="11"/>
      <c r="F177" s="11"/>
      <c r="G177" s="11"/>
    </row>
    <row r="178" spans="1:7">
      <c r="A178" s="11"/>
      <c r="B178" s="11"/>
      <c r="C178" s="11"/>
      <c r="D178" s="11"/>
      <c r="E178" s="11"/>
      <c r="F178" s="11"/>
      <c r="G178" s="11"/>
    </row>
    <row r="179" spans="1:7">
      <c r="A179" s="11"/>
      <c r="B179" s="11"/>
      <c r="C179" s="11"/>
      <c r="D179" s="11"/>
      <c r="E179" s="11"/>
      <c r="F179" s="11"/>
      <c r="G179" s="11"/>
    </row>
    <row r="180" spans="1:7">
      <c r="A180" s="11"/>
      <c r="B180" s="11"/>
      <c r="C180" s="11"/>
      <c r="D180" s="11"/>
      <c r="E180" s="11"/>
      <c r="F180" s="11"/>
      <c r="G180" s="11"/>
    </row>
    <row r="181" spans="1:7">
      <c r="A181" s="11"/>
      <c r="B181" s="11"/>
      <c r="C181" s="11"/>
      <c r="D181" s="11"/>
      <c r="E181" s="11"/>
      <c r="F181" s="11"/>
      <c r="G181" s="11"/>
    </row>
    <row r="182" spans="1:7">
      <c r="A182" s="11"/>
      <c r="B182" s="11"/>
      <c r="C182" s="11"/>
      <c r="D182" s="11"/>
      <c r="E182" s="11"/>
      <c r="F182" s="11"/>
      <c r="G182" s="11"/>
    </row>
    <row r="183" spans="1:7">
      <c r="A183" s="11"/>
      <c r="B183" s="11"/>
      <c r="C183" s="11"/>
      <c r="D183" s="11"/>
      <c r="E183" s="11"/>
      <c r="F183" s="11"/>
      <c r="G183" s="11"/>
    </row>
    <row r="184" spans="1:7">
      <c r="A184" s="11"/>
      <c r="B184" s="11"/>
      <c r="C184" s="11"/>
      <c r="D184" s="11"/>
      <c r="E184" s="11"/>
      <c r="F184" s="11"/>
      <c r="G184" s="11"/>
    </row>
    <row r="185" spans="1:7">
      <c r="A185" s="11"/>
      <c r="B185" s="11"/>
      <c r="C185" s="11"/>
      <c r="D185" s="11"/>
      <c r="E185" s="11"/>
      <c r="F185" s="11"/>
      <c r="G185" s="11"/>
    </row>
    <row r="186" spans="1:7">
      <c r="A186" s="11"/>
      <c r="B186" s="11"/>
      <c r="C186" s="11"/>
      <c r="D186" s="11"/>
      <c r="E186" s="11"/>
      <c r="F186" s="11"/>
      <c r="G186" s="11"/>
    </row>
    <row r="187" spans="1:7">
      <c r="A187" s="11"/>
      <c r="B187" s="11"/>
      <c r="C187" s="11"/>
      <c r="D187" s="11"/>
      <c r="E187" s="11"/>
      <c r="F187" s="11"/>
      <c r="G187" s="11"/>
    </row>
    <row r="188" spans="1:7">
      <c r="A188" s="11"/>
      <c r="B188" s="11"/>
      <c r="C188" s="11"/>
      <c r="D188" s="11"/>
      <c r="E188" s="11"/>
      <c r="F188" s="11"/>
      <c r="G188" s="11"/>
    </row>
    <row r="189" spans="1:7">
      <c r="A189" s="11"/>
      <c r="B189" s="11"/>
      <c r="C189" s="11"/>
      <c r="D189" s="11"/>
      <c r="E189" s="11"/>
      <c r="F189" s="11"/>
      <c r="G189" s="11"/>
    </row>
    <row r="190" spans="1:7">
      <c r="A190" s="11"/>
      <c r="B190" s="11"/>
      <c r="C190" s="11"/>
      <c r="D190" s="11"/>
      <c r="E190" s="11"/>
      <c r="F190" s="11"/>
      <c r="G190" s="11"/>
    </row>
    <row r="191" spans="1:7">
      <c r="A191" s="11"/>
      <c r="B191" s="11"/>
      <c r="C191" s="11"/>
      <c r="D191" s="11"/>
      <c r="E191" s="11"/>
      <c r="F191" s="11"/>
      <c r="G191" s="11"/>
    </row>
    <row r="192" spans="1:7">
      <c r="A192" s="11"/>
      <c r="B192" s="11"/>
      <c r="C192" s="11"/>
      <c r="D192" s="11"/>
      <c r="E192" s="11"/>
      <c r="F192" s="11"/>
      <c r="G192" s="11"/>
    </row>
    <row r="193" spans="1:7">
      <c r="A193" s="11"/>
      <c r="B193" s="11"/>
      <c r="C193" s="11"/>
      <c r="D193" s="11"/>
      <c r="E193" s="11"/>
      <c r="F193" s="11"/>
      <c r="G193" s="11"/>
    </row>
    <row r="194" spans="1:7">
      <c r="A194" s="11"/>
      <c r="B194" s="11"/>
      <c r="C194" s="11"/>
      <c r="D194" s="11"/>
      <c r="E194" s="11"/>
      <c r="F194" s="11"/>
      <c r="G194" s="11"/>
    </row>
    <row r="195" spans="1:7">
      <c r="A195" s="11"/>
      <c r="B195" s="11"/>
      <c r="C195" s="11"/>
      <c r="D195" s="11"/>
      <c r="E195" s="11"/>
      <c r="F195" s="11"/>
      <c r="G195" s="11"/>
    </row>
    <row r="196" spans="1:7">
      <c r="A196" s="11"/>
      <c r="B196" s="11"/>
      <c r="C196" s="11"/>
      <c r="D196" s="11"/>
      <c r="E196" s="11"/>
      <c r="F196" s="11"/>
      <c r="G196" s="11"/>
    </row>
    <row r="197" spans="1:7">
      <c r="A197" s="11"/>
      <c r="B197" s="11"/>
      <c r="C197" s="11"/>
      <c r="D197" s="11"/>
      <c r="E197" s="11"/>
      <c r="F197" s="11"/>
      <c r="G197" s="11"/>
    </row>
    <row r="198" spans="1:7">
      <c r="A198" s="11"/>
      <c r="B198" s="11"/>
      <c r="C198" s="11"/>
      <c r="D198" s="11"/>
      <c r="E198" s="11"/>
      <c r="F198" s="11"/>
      <c r="G198" s="11"/>
    </row>
    <row r="199" spans="1:7">
      <c r="A199" s="11"/>
      <c r="B199" s="11"/>
      <c r="C199" s="11"/>
      <c r="D199" s="11"/>
      <c r="E199" s="11"/>
      <c r="F199" s="11"/>
      <c r="G199" s="11"/>
    </row>
    <row r="200" spans="1:7">
      <c r="A200" s="11"/>
      <c r="B200" s="11"/>
      <c r="C200" s="11"/>
      <c r="D200" s="11"/>
      <c r="E200" s="11"/>
      <c r="F200" s="11"/>
      <c r="G200" s="11"/>
    </row>
    <row r="201" spans="1:7">
      <c r="A201" s="11"/>
      <c r="B201" s="11"/>
      <c r="C201" s="11"/>
      <c r="D201" s="11"/>
      <c r="E201" s="11"/>
      <c r="F201" s="11"/>
      <c r="G201" s="11"/>
    </row>
    <row r="202" spans="1:7">
      <c r="A202" s="11"/>
      <c r="B202" s="11"/>
      <c r="C202" s="11"/>
      <c r="D202" s="11"/>
      <c r="E202" s="11"/>
      <c r="F202" s="11"/>
      <c r="G202" s="11"/>
    </row>
    <row r="203" spans="1:7">
      <c r="A203" s="11"/>
      <c r="B203" s="11"/>
      <c r="C203" s="11"/>
      <c r="D203" s="11"/>
      <c r="E203" s="11"/>
      <c r="F203" s="11"/>
      <c r="G203" s="11"/>
    </row>
    <row r="204" spans="1:7">
      <c r="A204" s="11"/>
      <c r="B204" s="11"/>
      <c r="C204" s="11"/>
      <c r="D204" s="11"/>
      <c r="E204" s="11"/>
      <c r="F204" s="11"/>
      <c r="G204" s="11"/>
    </row>
    <row r="205" spans="1:7">
      <c r="A205" s="11"/>
      <c r="B205" s="11"/>
      <c r="C205" s="11"/>
      <c r="D205" s="11"/>
      <c r="E205" s="11"/>
      <c r="F205" s="11"/>
      <c r="G205" s="11"/>
    </row>
    <row r="206" spans="1:7">
      <c r="A206" s="11"/>
      <c r="B206" s="11"/>
      <c r="C206" s="11"/>
      <c r="D206" s="11"/>
      <c r="E206" s="11"/>
      <c r="F206" s="11"/>
      <c r="G206" s="11"/>
    </row>
    <row r="207" spans="1:7">
      <c r="A207" s="11"/>
      <c r="B207" s="11"/>
      <c r="C207" s="11"/>
      <c r="D207" s="11"/>
      <c r="E207" s="11"/>
      <c r="F207" s="11"/>
      <c r="G207" s="11"/>
    </row>
    <row r="208" spans="1:7">
      <c r="A208" s="11"/>
      <c r="B208" s="11"/>
      <c r="C208" s="11"/>
      <c r="D208" s="11"/>
      <c r="E208" s="11"/>
      <c r="F208" s="11"/>
      <c r="G208" s="11"/>
    </row>
    <row r="209" spans="1:7">
      <c r="A209" s="11"/>
      <c r="B209" s="11"/>
      <c r="C209" s="11"/>
      <c r="D209" s="11"/>
      <c r="E209" s="11"/>
      <c r="F209" s="11"/>
      <c r="G209" s="11"/>
    </row>
    <row r="210" spans="1:7">
      <c r="A210" s="11"/>
      <c r="B210" s="11"/>
      <c r="C210" s="11"/>
      <c r="D210" s="11"/>
      <c r="E210" s="11"/>
      <c r="F210" s="11"/>
      <c r="G210" s="11"/>
    </row>
    <row r="211" spans="1:7">
      <c r="A211" s="11"/>
      <c r="B211" s="11"/>
      <c r="C211" s="11"/>
      <c r="D211" s="11"/>
      <c r="E211" s="11"/>
      <c r="F211" s="11"/>
      <c r="G211" s="11"/>
    </row>
    <row r="212" spans="1:7">
      <c r="A212" s="11"/>
      <c r="B212" s="11"/>
      <c r="C212" s="11"/>
      <c r="D212" s="11"/>
      <c r="E212" s="11"/>
      <c r="F212" s="11"/>
      <c r="G212" s="11"/>
    </row>
    <row r="213" spans="1:7">
      <c r="A213" s="11"/>
      <c r="B213" s="11"/>
      <c r="C213" s="11"/>
      <c r="D213" s="11"/>
      <c r="E213" s="11"/>
      <c r="F213" s="11"/>
      <c r="G213" s="11"/>
    </row>
    <row r="214" spans="1:7">
      <c r="A214" s="11"/>
      <c r="B214" s="11"/>
      <c r="C214" s="11"/>
      <c r="D214" s="11"/>
      <c r="E214" s="11"/>
      <c r="F214" s="11"/>
      <c r="G214" s="11"/>
    </row>
    <row r="215" spans="1:7">
      <c r="A215" s="11"/>
      <c r="B215" s="11"/>
      <c r="C215" s="11"/>
      <c r="D215" s="11"/>
      <c r="E215" s="11"/>
      <c r="F215" s="11"/>
      <c r="G215" s="11"/>
    </row>
    <row r="216" spans="1:7">
      <c r="A216" s="11"/>
      <c r="B216" s="11"/>
      <c r="C216" s="11"/>
      <c r="D216" s="11"/>
      <c r="E216" s="11"/>
      <c r="F216" s="11"/>
      <c r="G216" s="11"/>
    </row>
    <row r="217" spans="1:7">
      <c r="A217" s="11"/>
      <c r="B217" s="11"/>
      <c r="C217" s="11"/>
      <c r="D217" s="11"/>
      <c r="E217" s="11"/>
      <c r="F217" s="11"/>
      <c r="G217" s="11"/>
    </row>
    <row r="218" spans="1:7">
      <c r="A218" s="11"/>
      <c r="B218" s="11"/>
      <c r="C218" s="11"/>
      <c r="D218" s="11"/>
      <c r="E218" s="11"/>
      <c r="F218" s="11"/>
      <c r="G218" s="11"/>
    </row>
    <row r="219" spans="1:7">
      <c r="A219" s="11"/>
      <c r="B219" s="11"/>
      <c r="C219" s="11"/>
      <c r="D219" s="11"/>
      <c r="E219" s="11"/>
      <c r="F219" s="11"/>
      <c r="G219" s="11"/>
    </row>
    <row r="220" spans="1:7">
      <c r="A220" s="11"/>
      <c r="B220" s="11"/>
      <c r="C220" s="11"/>
      <c r="D220" s="11"/>
      <c r="E220" s="11"/>
      <c r="F220" s="11"/>
      <c r="G220" s="11"/>
    </row>
    <row r="221" spans="1:7">
      <c r="A221" s="11"/>
      <c r="B221" s="11"/>
      <c r="C221" s="11"/>
      <c r="D221" s="11"/>
      <c r="E221" s="11"/>
      <c r="F221" s="11"/>
      <c r="G221" s="11"/>
    </row>
    <row r="222" spans="1:7">
      <c r="A222" s="11"/>
      <c r="B222" s="11"/>
      <c r="C222" s="11"/>
      <c r="D222" s="11"/>
      <c r="E222" s="11"/>
      <c r="F222" s="11"/>
      <c r="G222" s="11"/>
    </row>
    <row r="223" spans="1:7">
      <c r="A223" s="11"/>
      <c r="B223" s="11"/>
      <c r="C223" s="11"/>
      <c r="D223" s="11"/>
      <c r="E223" s="11"/>
      <c r="F223" s="11"/>
      <c r="G223" s="11"/>
    </row>
    <row r="224" spans="1:7">
      <c r="A224" s="11"/>
      <c r="B224" s="11"/>
      <c r="C224" s="11"/>
      <c r="D224" s="11"/>
      <c r="E224" s="11"/>
      <c r="F224" s="11"/>
      <c r="G224" s="11"/>
    </row>
    <row r="225" spans="1:7">
      <c r="A225" s="11"/>
      <c r="B225" s="11"/>
      <c r="C225" s="11"/>
      <c r="D225" s="11"/>
      <c r="E225" s="11"/>
      <c r="F225" s="11"/>
      <c r="G225" s="11"/>
    </row>
    <row r="226" spans="1:7">
      <c r="A226" s="11"/>
      <c r="B226" s="11"/>
      <c r="C226" s="11"/>
      <c r="D226" s="11"/>
      <c r="E226" s="11"/>
      <c r="F226" s="11"/>
      <c r="G226" s="11"/>
    </row>
    <row r="227" spans="1:7">
      <c r="A227" s="11"/>
      <c r="B227" s="11"/>
      <c r="C227" s="11"/>
      <c r="D227" s="11"/>
      <c r="E227" s="11"/>
      <c r="F227" s="11"/>
      <c r="G227" s="11"/>
    </row>
    <row r="228" spans="1:7">
      <c r="A228" s="11"/>
      <c r="B228" s="11"/>
      <c r="C228" s="11"/>
      <c r="D228" s="11"/>
      <c r="E228" s="11"/>
      <c r="F228" s="11"/>
      <c r="G228" s="11"/>
    </row>
    <row r="229" spans="1:7">
      <c r="A229" s="11"/>
      <c r="B229" s="11"/>
      <c r="C229" s="11"/>
      <c r="D229" s="11"/>
      <c r="E229" s="11"/>
      <c r="F229" s="11"/>
      <c r="G229" s="11"/>
    </row>
    <row r="230" spans="1:7">
      <c r="A230" s="11"/>
      <c r="B230" s="11"/>
      <c r="C230" s="11"/>
      <c r="D230" s="11"/>
      <c r="E230" s="11"/>
      <c r="F230" s="11"/>
      <c r="G230" s="11"/>
    </row>
    <row r="231" spans="1:7">
      <c r="A231" s="11"/>
      <c r="B231" s="11"/>
      <c r="C231" s="11"/>
      <c r="D231" s="11"/>
      <c r="E231" s="11"/>
      <c r="F231" s="11"/>
      <c r="G231" s="11"/>
    </row>
    <row r="232" spans="1:7">
      <c r="A232" s="11"/>
      <c r="B232" s="11"/>
      <c r="C232" s="11"/>
      <c r="D232" s="11"/>
      <c r="E232" s="11"/>
      <c r="F232" s="11"/>
      <c r="G232" s="11"/>
    </row>
    <row r="233" spans="1:7">
      <c r="A233" s="11"/>
      <c r="B233" s="11"/>
      <c r="C233" s="11"/>
      <c r="D233" s="11"/>
      <c r="E233" s="11"/>
      <c r="F233" s="11"/>
      <c r="G233" s="11"/>
    </row>
    <row r="234" spans="1:7">
      <c r="A234" s="11"/>
      <c r="B234" s="11"/>
      <c r="C234" s="11"/>
      <c r="D234" s="11"/>
      <c r="E234" s="11"/>
      <c r="F234" s="11"/>
      <c r="G234" s="11"/>
    </row>
    <row r="235" spans="1:7">
      <c r="A235" s="11"/>
      <c r="B235" s="11"/>
      <c r="C235" s="11"/>
      <c r="D235" s="11"/>
      <c r="E235" s="11"/>
      <c r="F235" s="11"/>
      <c r="G235" s="11"/>
    </row>
    <row r="236" spans="1:7">
      <c r="A236" s="11"/>
      <c r="B236" s="11"/>
      <c r="C236" s="11"/>
      <c r="D236" s="11"/>
      <c r="E236" s="11"/>
      <c r="F236" s="11"/>
      <c r="G236" s="11"/>
    </row>
    <row r="237" spans="1:7">
      <c r="A237" s="11"/>
      <c r="B237" s="11"/>
      <c r="C237" s="11"/>
      <c r="D237" s="11"/>
      <c r="E237" s="11"/>
      <c r="F237" s="11"/>
      <c r="G237" s="11"/>
    </row>
    <row r="238" spans="1:7">
      <c r="A238" s="11"/>
      <c r="B238" s="11"/>
      <c r="C238" s="11"/>
      <c r="D238" s="11"/>
      <c r="E238" s="11"/>
      <c r="F238" s="11"/>
      <c r="G238" s="11"/>
    </row>
    <row r="239" spans="1:7">
      <c r="A239" s="11"/>
      <c r="B239" s="11"/>
      <c r="C239" s="11"/>
      <c r="D239" s="11"/>
      <c r="E239" s="11"/>
      <c r="F239" s="11"/>
      <c r="G239" s="11"/>
    </row>
    <row r="240" spans="1:7">
      <c r="A240" s="11"/>
      <c r="B240" s="11"/>
      <c r="C240" s="11"/>
      <c r="D240" s="11"/>
      <c r="E240" s="11"/>
      <c r="F240" s="11"/>
      <c r="G240" s="11"/>
    </row>
    <row r="241" spans="1:7">
      <c r="A241" s="11"/>
      <c r="B241" s="11"/>
      <c r="C241" s="11"/>
      <c r="D241" s="11"/>
      <c r="E241" s="11"/>
      <c r="F241" s="11"/>
      <c r="G241" s="11"/>
    </row>
    <row r="242" spans="1:7">
      <c r="A242" s="11"/>
      <c r="B242" s="11"/>
      <c r="C242" s="11"/>
      <c r="D242" s="11"/>
      <c r="E242" s="11"/>
      <c r="F242" s="11"/>
      <c r="G242" s="11"/>
    </row>
    <row r="243" spans="1:7">
      <c r="A243" s="11"/>
      <c r="B243" s="11"/>
      <c r="C243" s="11"/>
      <c r="D243" s="11"/>
      <c r="E243" s="11"/>
      <c r="F243" s="11"/>
      <c r="G243" s="11"/>
    </row>
    <row r="244" spans="1:7">
      <c r="A244" s="11"/>
      <c r="B244" s="11"/>
      <c r="C244" s="11"/>
      <c r="D244" s="11"/>
      <c r="E244" s="11"/>
      <c r="F244" s="11"/>
      <c r="G244" s="11"/>
    </row>
    <row r="245" spans="1:7">
      <c r="A245" s="11"/>
      <c r="B245" s="11"/>
      <c r="C245" s="11"/>
      <c r="D245" s="11"/>
      <c r="E245" s="11"/>
      <c r="F245" s="11"/>
      <c r="G245" s="11"/>
    </row>
    <row r="246" spans="1:7">
      <c r="A246" s="11"/>
      <c r="B246" s="11"/>
      <c r="C246" s="11"/>
      <c r="D246" s="11"/>
      <c r="E246" s="11"/>
      <c r="F246" s="11"/>
      <c r="G246" s="11"/>
    </row>
    <row r="247" spans="1:7">
      <c r="A247" s="11"/>
      <c r="B247" s="11"/>
      <c r="C247" s="11"/>
      <c r="D247" s="11"/>
      <c r="E247" s="11"/>
      <c r="F247" s="11"/>
      <c r="G247" s="11"/>
    </row>
    <row r="248" spans="1:7">
      <c r="A248" s="11"/>
      <c r="B248" s="11"/>
      <c r="C248" s="11"/>
      <c r="D248" s="11"/>
      <c r="E248" s="11"/>
      <c r="F248" s="11"/>
      <c r="G248" s="11"/>
    </row>
    <row r="249" spans="1:7">
      <c r="A249" s="11"/>
      <c r="B249" s="11"/>
      <c r="C249" s="11"/>
      <c r="D249" s="11"/>
      <c r="E249" s="11"/>
      <c r="F249" s="11"/>
      <c r="G249" s="11"/>
    </row>
    <row r="250" spans="1:7">
      <c r="A250" s="11"/>
      <c r="B250" s="11"/>
      <c r="C250" s="11"/>
      <c r="D250" s="11"/>
      <c r="E250" s="11"/>
      <c r="F250" s="11"/>
      <c r="G250" s="11"/>
    </row>
    <row r="251" spans="1:7">
      <c r="A251" s="11"/>
      <c r="B251" s="11"/>
      <c r="C251" s="11"/>
      <c r="D251" s="11"/>
      <c r="E251" s="11"/>
      <c r="F251" s="11"/>
      <c r="G251" s="11"/>
    </row>
    <row r="252" spans="1:7">
      <c r="A252" s="11"/>
      <c r="B252" s="11"/>
      <c r="C252" s="11"/>
      <c r="D252" s="11"/>
      <c r="E252" s="11"/>
      <c r="F252" s="11"/>
      <c r="G252" s="11"/>
    </row>
    <row r="253" spans="1:7">
      <c r="A253" s="11"/>
      <c r="B253" s="11"/>
      <c r="C253" s="11"/>
      <c r="D253" s="11"/>
      <c r="E253" s="11"/>
      <c r="F253" s="11"/>
      <c r="G253" s="11"/>
    </row>
    <row r="254" spans="1:7">
      <c r="A254" s="11"/>
      <c r="B254" s="11"/>
      <c r="C254" s="11"/>
      <c r="D254" s="11"/>
      <c r="E254" s="11"/>
      <c r="F254" s="11"/>
      <c r="G254" s="11"/>
    </row>
    <row r="255" spans="1:7">
      <c r="A255" s="11"/>
      <c r="B255" s="11"/>
      <c r="C255" s="11"/>
      <c r="D255" s="11"/>
      <c r="E255" s="11"/>
      <c r="F255" s="11"/>
      <c r="G255" s="11"/>
    </row>
    <row r="256" spans="1:7">
      <c r="A256" s="11"/>
      <c r="B256" s="11"/>
      <c r="C256" s="11"/>
      <c r="D256" s="11"/>
      <c r="E256" s="11"/>
      <c r="F256" s="11"/>
      <c r="G256" s="11"/>
    </row>
    <row r="257" spans="1:7">
      <c r="A257" s="11"/>
      <c r="B257" s="11"/>
      <c r="C257" s="11"/>
      <c r="D257" s="11"/>
      <c r="E257" s="11"/>
      <c r="F257" s="11"/>
      <c r="G257" s="11"/>
    </row>
    <row r="258" spans="1:7">
      <c r="A258" s="11"/>
      <c r="B258" s="11"/>
      <c r="C258" s="11"/>
      <c r="D258" s="11"/>
      <c r="E258" s="11"/>
      <c r="F258" s="11"/>
      <c r="G258" s="11"/>
    </row>
    <row r="259" spans="1:7">
      <c r="A259" s="11"/>
      <c r="B259" s="11"/>
      <c r="C259" s="11"/>
      <c r="D259" s="11"/>
      <c r="E259" s="11"/>
      <c r="F259" s="11"/>
      <c r="G259" s="11"/>
    </row>
    <row r="260" spans="1:7">
      <c r="A260" s="11"/>
      <c r="B260" s="11"/>
      <c r="C260" s="11"/>
      <c r="D260" s="11"/>
      <c r="E260" s="11"/>
      <c r="F260" s="11"/>
      <c r="G260" s="11"/>
    </row>
    <row r="261" spans="1:7">
      <c r="A261" s="11"/>
      <c r="B261" s="11"/>
      <c r="C261" s="11"/>
      <c r="D261" s="11"/>
      <c r="E261" s="11"/>
      <c r="F261" s="11"/>
      <c r="G261" s="11"/>
    </row>
    <row r="262" spans="1:7">
      <c r="A262" s="11"/>
      <c r="B262" s="11"/>
      <c r="C262" s="11"/>
      <c r="D262" s="11"/>
      <c r="E262" s="11"/>
      <c r="F262" s="11"/>
      <c r="G262" s="11"/>
    </row>
    <row r="263" spans="1:7">
      <c r="A263" s="11"/>
      <c r="B263" s="11"/>
      <c r="C263" s="11"/>
      <c r="D263" s="11"/>
      <c r="E263" s="11"/>
      <c r="F263" s="11"/>
      <c r="G263" s="11"/>
    </row>
    <row r="264" spans="1:7">
      <c r="A264" s="11"/>
      <c r="B264" s="11"/>
      <c r="C264" s="11"/>
      <c r="D264" s="11"/>
      <c r="E264" s="11"/>
      <c r="F264" s="11"/>
      <c r="G264" s="11"/>
    </row>
    <row r="265" spans="1:7">
      <c r="A265" s="11"/>
      <c r="B265" s="11"/>
      <c r="C265" s="11"/>
      <c r="D265" s="11"/>
      <c r="E265" s="11"/>
      <c r="F265" s="11"/>
      <c r="G265" s="11"/>
    </row>
    <row r="266" spans="1:7">
      <c r="A266" s="11"/>
      <c r="B266" s="11"/>
      <c r="C266" s="11"/>
      <c r="D266" s="11"/>
      <c r="E266" s="11"/>
      <c r="F266" s="11"/>
      <c r="G266" s="11"/>
    </row>
    <row r="267" spans="1:7">
      <c r="A267" s="11"/>
      <c r="B267" s="11"/>
      <c r="C267" s="11"/>
      <c r="D267" s="11"/>
      <c r="E267" s="11"/>
      <c r="F267" s="11"/>
      <c r="G267" s="11"/>
    </row>
    <row r="268" spans="1:7">
      <c r="A268" s="11"/>
      <c r="B268" s="11"/>
      <c r="C268" s="11"/>
      <c r="D268" s="11"/>
      <c r="E268" s="11"/>
      <c r="F268" s="11"/>
      <c r="G268" s="11"/>
    </row>
    <row r="269" spans="1:7">
      <c r="A269" s="11"/>
      <c r="B269" s="11"/>
      <c r="C269" s="11"/>
      <c r="D269" s="11"/>
      <c r="E269" s="11"/>
      <c r="F269" s="11"/>
      <c r="G269" s="11"/>
    </row>
    <row r="270" spans="1:7">
      <c r="A270" s="11"/>
      <c r="B270" s="11"/>
      <c r="C270" s="11"/>
      <c r="D270" s="11"/>
      <c r="E270" s="11"/>
      <c r="F270" s="11"/>
      <c r="G270" s="11"/>
    </row>
    <row r="271" spans="1:7">
      <c r="A271" s="11"/>
      <c r="B271" s="11"/>
      <c r="C271" s="11"/>
      <c r="D271" s="11"/>
      <c r="E271" s="11"/>
      <c r="F271" s="11"/>
      <c r="G271" s="11"/>
    </row>
    <row r="272" spans="1:7">
      <c r="A272" s="11"/>
      <c r="B272" s="11"/>
      <c r="C272" s="11"/>
      <c r="D272" s="11"/>
      <c r="E272" s="11"/>
      <c r="F272" s="11"/>
      <c r="G272" s="11"/>
    </row>
    <row r="273" spans="1:7">
      <c r="A273" s="11"/>
      <c r="B273" s="11"/>
      <c r="C273" s="11"/>
      <c r="D273" s="11"/>
      <c r="E273" s="11"/>
      <c r="F273" s="11"/>
      <c r="G273" s="11"/>
    </row>
    <row r="274" spans="1:7">
      <c r="A274" s="11"/>
      <c r="B274" s="11"/>
      <c r="C274" s="11"/>
      <c r="D274" s="11"/>
      <c r="E274" s="11"/>
      <c r="F274" s="11"/>
      <c r="G274" s="11"/>
    </row>
    <row r="275" spans="1:7">
      <c r="A275" s="11"/>
      <c r="B275" s="11"/>
      <c r="C275" s="11"/>
      <c r="D275" s="11"/>
      <c r="E275" s="11"/>
      <c r="F275" s="11"/>
      <c r="G275" s="11"/>
    </row>
    <row r="276" spans="1:7">
      <c r="A276" s="11"/>
      <c r="B276" s="11"/>
      <c r="C276" s="11"/>
      <c r="D276" s="11"/>
      <c r="E276" s="11"/>
      <c r="F276" s="11"/>
      <c r="G276" s="11"/>
    </row>
    <row r="277" spans="1:7">
      <c r="A277" s="11"/>
      <c r="B277" s="11"/>
      <c r="C277" s="11"/>
      <c r="D277" s="11"/>
      <c r="E277" s="11"/>
      <c r="F277" s="11"/>
      <c r="G277" s="11"/>
    </row>
    <row r="278" spans="1:7">
      <c r="A278" s="11"/>
      <c r="B278" s="11"/>
      <c r="C278" s="11"/>
      <c r="D278" s="11"/>
      <c r="E278" s="11"/>
      <c r="F278" s="11"/>
      <c r="G278" s="11"/>
    </row>
    <row r="279" spans="1:7">
      <c r="A279" s="11"/>
      <c r="B279" s="11"/>
      <c r="C279" s="11"/>
      <c r="D279" s="11"/>
      <c r="E279" s="11"/>
      <c r="F279" s="11"/>
      <c r="G279" s="11"/>
    </row>
    <row r="280" spans="1:7">
      <c r="A280" s="11"/>
      <c r="B280" s="11"/>
      <c r="C280" s="11"/>
      <c r="D280" s="11"/>
      <c r="E280" s="11"/>
      <c r="F280" s="11"/>
      <c r="G280" s="11"/>
    </row>
    <row r="281" spans="1:7">
      <c r="A281" s="11"/>
      <c r="B281" s="11"/>
      <c r="C281" s="11"/>
      <c r="D281" s="11"/>
      <c r="E281" s="11"/>
      <c r="F281" s="11"/>
      <c r="G281" s="11"/>
    </row>
    <row r="282" spans="1:7">
      <c r="A282" s="11"/>
      <c r="B282" s="11"/>
      <c r="C282" s="11"/>
      <c r="D282" s="11"/>
      <c r="E282" s="11"/>
      <c r="F282" s="11"/>
      <c r="G282" s="11"/>
    </row>
    <row r="283" spans="1:7">
      <c r="A283" s="11"/>
      <c r="B283" s="11"/>
      <c r="C283" s="11"/>
      <c r="D283" s="11"/>
      <c r="E283" s="11"/>
      <c r="F283" s="11"/>
      <c r="G283" s="11"/>
    </row>
    <row r="284" spans="1:7">
      <c r="A284" s="11"/>
      <c r="B284" s="11"/>
      <c r="C284" s="11"/>
      <c r="D284" s="11"/>
      <c r="E284" s="11"/>
      <c r="F284" s="11"/>
      <c r="G284" s="11"/>
    </row>
    <row r="285" spans="1:7">
      <c r="A285" s="11"/>
      <c r="B285" s="11"/>
      <c r="C285" s="11"/>
      <c r="D285" s="11"/>
      <c r="E285" s="11"/>
      <c r="F285" s="11"/>
      <c r="G285" s="11"/>
    </row>
    <row r="286" spans="1:7">
      <c r="A286" s="11"/>
      <c r="B286" s="11"/>
      <c r="C286" s="11"/>
      <c r="D286" s="11"/>
      <c r="E286" s="11"/>
      <c r="F286" s="11"/>
      <c r="G286" s="11"/>
    </row>
    <row r="287" spans="1:7">
      <c r="A287" s="11"/>
      <c r="B287" s="11"/>
      <c r="C287" s="11"/>
      <c r="D287" s="11"/>
      <c r="E287" s="11"/>
      <c r="F287" s="11"/>
      <c r="G287" s="11"/>
    </row>
    <row r="288" spans="1:7">
      <c r="A288" s="11"/>
      <c r="B288" s="11"/>
      <c r="C288" s="11"/>
      <c r="D288" s="11"/>
      <c r="E288" s="11"/>
      <c r="F288" s="11"/>
      <c r="G288" s="11"/>
    </row>
    <row r="289" spans="1:7">
      <c r="A289" s="11"/>
      <c r="B289" s="11"/>
      <c r="C289" s="11"/>
      <c r="D289" s="11"/>
      <c r="E289" s="11"/>
      <c r="F289" s="11"/>
      <c r="G289" s="11"/>
    </row>
    <row r="290" spans="1:7">
      <c r="A290" s="11"/>
      <c r="B290" s="11"/>
      <c r="C290" s="11"/>
      <c r="D290" s="11"/>
      <c r="E290" s="11"/>
      <c r="F290" s="11"/>
      <c r="G290" s="11"/>
    </row>
  </sheetData>
  <mergeCells count="130">
    <mergeCell ref="A103:E103"/>
    <mergeCell ref="F103:G103"/>
    <mergeCell ref="A104:E104"/>
    <mergeCell ref="F104:G104"/>
    <mergeCell ref="A105:E105"/>
    <mergeCell ref="F105:G105"/>
    <mergeCell ref="A92:G92"/>
    <mergeCell ref="A93:B93"/>
    <mergeCell ref="D93:E93"/>
    <mergeCell ref="A94:B94"/>
    <mergeCell ref="D94:E94"/>
    <mergeCell ref="A95:B95"/>
    <mergeCell ref="D95:E95"/>
    <mergeCell ref="A96:B96"/>
    <mergeCell ref="D96:E96"/>
    <mergeCell ref="A97:B97"/>
    <mergeCell ref="D97:E97"/>
    <mergeCell ref="A98:B98"/>
    <mergeCell ref="D98:E98"/>
    <mergeCell ref="A99:B99"/>
    <mergeCell ref="D99:E99"/>
    <mergeCell ref="A100:E100"/>
    <mergeCell ref="F100:G100"/>
    <mergeCell ref="A73:A88"/>
    <mergeCell ref="F73:F88"/>
    <mergeCell ref="A89:D89"/>
    <mergeCell ref="A70:F71"/>
    <mergeCell ref="A61:B61"/>
    <mergeCell ref="D61:E61"/>
    <mergeCell ref="A62:B62"/>
    <mergeCell ref="D62:E62"/>
    <mergeCell ref="A63:B63"/>
    <mergeCell ref="D63:E63"/>
    <mergeCell ref="A67:B67"/>
    <mergeCell ref="D67:E67"/>
    <mergeCell ref="A68:E68"/>
    <mergeCell ref="F68:G68"/>
    <mergeCell ref="A64:B64"/>
    <mergeCell ref="D64:E64"/>
    <mergeCell ref="A65:B65"/>
    <mergeCell ref="D65:E65"/>
    <mergeCell ref="A66:B66"/>
    <mergeCell ref="D66:E66"/>
    <mergeCell ref="A57:G57"/>
    <mergeCell ref="A58:B58"/>
    <mergeCell ref="D58:E58"/>
    <mergeCell ref="A59:B59"/>
    <mergeCell ref="D59:E59"/>
    <mergeCell ref="A60:B60"/>
    <mergeCell ref="D60:E60"/>
    <mergeCell ref="A52:B52"/>
    <mergeCell ref="E52:F52"/>
    <mergeCell ref="A53:D53"/>
    <mergeCell ref="E53:F53"/>
    <mergeCell ref="A55:E55"/>
    <mergeCell ref="F55:G55"/>
    <mergeCell ref="A49:B49"/>
    <mergeCell ref="E49:F49"/>
    <mergeCell ref="A50:B50"/>
    <mergeCell ref="E50:F50"/>
    <mergeCell ref="A51:B51"/>
    <mergeCell ref="E51:F51"/>
    <mergeCell ref="A44:B44"/>
    <mergeCell ref="D44:E44"/>
    <mergeCell ref="A46:F46"/>
    <mergeCell ref="A47:B47"/>
    <mergeCell ref="E47:F47"/>
    <mergeCell ref="A48:B48"/>
    <mergeCell ref="E48:F48"/>
    <mergeCell ref="A41:B41"/>
    <mergeCell ref="D41:E41"/>
    <mergeCell ref="A42:B42"/>
    <mergeCell ref="D42:E42"/>
    <mergeCell ref="A43:B43"/>
    <mergeCell ref="D43:E43"/>
    <mergeCell ref="A38:B38"/>
    <mergeCell ref="D38:E38"/>
    <mergeCell ref="A39:B39"/>
    <mergeCell ref="D39:E39"/>
    <mergeCell ref="A40:B40"/>
    <mergeCell ref="D40:E40"/>
    <mergeCell ref="A34:B34"/>
    <mergeCell ref="D34:E34"/>
    <mergeCell ref="A36:B36"/>
    <mergeCell ref="D36:E36"/>
    <mergeCell ref="A37:B37"/>
    <mergeCell ref="D37:E37"/>
    <mergeCell ref="A31:B31"/>
    <mergeCell ref="D31:E31"/>
    <mergeCell ref="A32:B32"/>
    <mergeCell ref="D32:E32"/>
    <mergeCell ref="A33:B33"/>
    <mergeCell ref="D33:E33"/>
    <mergeCell ref="A28:B28"/>
    <mergeCell ref="D28:E28"/>
    <mergeCell ref="A29:B29"/>
    <mergeCell ref="D29:E29"/>
    <mergeCell ref="A30:B30"/>
    <mergeCell ref="D30:E30"/>
    <mergeCell ref="A24:B24"/>
    <mergeCell ref="D24:E24"/>
    <mergeCell ref="A26:B26"/>
    <mergeCell ref="D26:E26"/>
    <mergeCell ref="A27:B27"/>
    <mergeCell ref="D27:E27"/>
    <mergeCell ref="A21:B21"/>
    <mergeCell ref="D21:E21"/>
    <mergeCell ref="A22:B22"/>
    <mergeCell ref="D22:E22"/>
    <mergeCell ref="A23:B23"/>
    <mergeCell ref="D23:E23"/>
    <mergeCell ref="A20:B20"/>
    <mergeCell ref="D20:E20"/>
    <mergeCell ref="A13:E13"/>
    <mergeCell ref="A14:B14"/>
    <mergeCell ref="D14:E14"/>
    <mergeCell ref="A16:B16"/>
    <mergeCell ref="D16:E16"/>
    <mergeCell ref="A17:B17"/>
    <mergeCell ref="D17:E17"/>
    <mergeCell ref="A1:G1"/>
    <mergeCell ref="A2:G2"/>
    <mergeCell ref="A3:G3"/>
    <mergeCell ref="A4:G4"/>
    <mergeCell ref="A5:G5"/>
    <mergeCell ref="A11:F11"/>
    <mergeCell ref="A18:B18"/>
    <mergeCell ref="D18:E18"/>
    <mergeCell ref="A19:B19"/>
    <mergeCell ref="D19:E19"/>
  </mergeCells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8</vt:i4>
      </vt:variant>
    </vt:vector>
  </HeadingPairs>
  <TitlesOfParts>
    <vt:vector size="8" baseType="lpstr">
      <vt:lpstr>Cardápio 1</vt:lpstr>
      <vt:lpstr>Cardápio 2</vt:lpstr>
      <vt:lpstr>Cardápio 3</vt:lpstr>
      <vt:lpstr>Cardápio 4</vt:lpstr>
      <vt:lpstr>Cardápio 5</vt:lpstr>
      <vt:lpstr>Cardápio 6</vt:lpstr>
      <vt:lpstr>Cardápio 7</vt:lpstr>
      <vt:lpstr>Cardápio 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Tatiana Grasiele Cardoso Magalhaes</dc:creator>
  <cp:lastModifiedBy>Poliana Alves Araujo Martins</cp:lastModifiedBy>
  <dcterms:created xsi:type="dcterms:W3CDTF">2024-11-26T11:10:29Z</dcterms:created>
  <dcterms:modified xsi:type="dcterms:W3CDTF">2025-11-19T12:13:40Z</dcterms:modified>
</cp:coreProperties>
</file>