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activeTab="0"/>
  </bookViews>
  <sheets>
    <sheet name="Proposta comercial" sheetId="1" r:id="rId1"/>
  </sheets>
  <definedNames/>
  <calcPr fullCalcOnLoad="1"/>
</workbook>
</file>

<file path=xl/sharedStrings.xml><?xml version="1.0" encoding="utf-8"?>
<sst xmlns="http://schemas.openxmlformats.org/spreadsheetml/2006/main" count="104" uniqueCount="91">
  <si>
    <t>CUSTOS COM TRANSPORTE DOS ANIMAIS</t>
  </si>
  <si>
    <t>Custo de Combustível</t>
  </si>
  <si>
    <t>Coeficiente básico de consumo de combustível (litros/km);</t>
  </si>
  <si>
    <t>Preço médio do litro de combustível (R$/litro).</t>
  </si>
  <si>
    <t>Total</t>
  </si>
  <si>
    <t>Custo de Óleos e Lubrificantes</t>
  </si>
  <si>
    <t>Coeficiente básico de consumo de óleos e lubrificantes (litros/km);</t>
  </si>
  <si>
    <t>Preço médio do litro de óleo/lubrificante (R$/litro).</t>
  </si>
  <si>
    <t>Custo de Rodagem</t>
  </si>
  <si>
    <t>Vida Útil Estimada</t>
  </si>
  <si>
    <t>Encargos Sociais para não optantes do Simples Nacional</t>
  </si>
  <si>
    <t>Quantidade Pneus</t>
  </si>
  <si>
    <t>Encargos Sociais para optantes do Simples Nacional</t>
  </si>
  <si>
    <t>CUSTOS COM MÃO DE OBRA</t>
  </si>
  <si>
    <t>Preço médio do pneu (R$/pneu).</t>
  </si>
  <si>
    <t>Salários</t>
  </si>
  <si>
    <t>Qtde</t>
  </si>
  <si>
    <t>Valor</t>
  </si>
  <si>
    <t>Custo de Manutenção</t>
  </si>
  <si>
    <t>Km média para manutenção</t>
  </si>
  <si>
    <t>Custo de Serviços (mecânico e ajudante)</t>
  </si>
  <si>
    <t>Custos Variáveis</t>
  </si>
  <si>
    <t>GRUPO A</t>
  </si>
  <si>
    <t>Custos Variáveis (R$/km)</t>
  </si>
  <si>
    <t>INSS</t>
  </si>
  <si>
    <t>Percurso Diário (km)</t>
  </si>
  <si>
    <t>SESI ou SESC</t>
  </si>
  <si>
    <t>Percurso Mensal (km)</t>
  </si>
  <si>
    <t>SENAI ou SENAC</t>
  </si>
  <si>
    <t xml:space="preserve">INCRA </t>
  </si>
  <si>
    <t>Salário educação</t>
  </si>
  <si>
    <t>FGTS</t>
  </si>
  <si>
    <t xml:space="preserve">Média de animais/mês </t>
  </si>
  <si>
    <t xml:space="preserve">Seguro acidente do trabalho </t>
  </si>
  <si>
    <t>SEBRAE</t>
  </si>
  <si>
    <t xml:space="preserve">Total Grupo A </t>
  </si>
  <si>
    <t>GRUPO B – Tempo Não Trabalhado</t>
  </si>
  <si>
    <t xml:space="preserve">Custos Indiretos </t>
  </si>
  <si>
    <t xml:space="preserve">Férias </t>
  </si>
  <si>
    <t>Base de Calculo (Custos Totais)</t>
  </si>
  <si>
    <t>Custos Indiretos</t>
  </si>
  <si>
    <t>Acidente de trabalho</t>
  </si>
  <si>
    <t xml:space="preserve"> Lucro</t>
  </si>
  <si>
    <t>Faltas legais</t>
  </si>
  <si>
    <t>Base de Calculo (Custos Variáveis + Custo Fixo + Custos Indiretos)</t>
  </si>
  <si>
    <t>Afastamento maternidade</t>
  </si>
  <si>
    <t>Lucro</t>
  </si>
  <si>
    <t>Licença paternidade</t>
  </si>
  <si>
    <t xml:space="preserve">13º Salário </t>
  </si>
  <si>
    <t>Tributos</t>
  </si>
  <si>
    <t xml:space="preserve">Total Grupo B' </t>
  </si>
  <si>
    <t>Base de Calculo (Custos Variáveis + Custo Fixo + Custos Indiretos + Lucro)</t>
  </si>
  <si>
    <t>Base de Calculo (Custos Variáveis+Custo Fixo+Custos Indiretos+Lucro)</t>
  </si>
  <si>
    <t>GRUPO C</t>
  </si>
  <si>
    <t>ISS</t>
  </si>
  <si>
    <t>Aviso prévio indenizado</t>
  </si>
  <si>
    <t>PIS</t>
  </si>
  <si>
    <t>Indenização adicional</t>
  </si>
  <si>
    <t>COFINS</t>
  </si>
  <si>
    <t>SIMPLES</t>
  </si>
  <si>
    <t>Total de tributos</t>
  </si>
  <si>
    <t>Total de Tributos</t>
  </si>
  <si>
    <t xml:space="preserve">Valor Mensal </t>
  </si>
  <si>
    <t>Valor Global</t>
  </si>
  <si>
    <t>Total do grupo C</t>
  </si>
  <si>
    <t>Total dos Encargos Sociais</t>
  </si>
  <si>
    <t>Vaqueiro</t>
  </si>
  <si>
    <t>Vigilante</t>
  </si>
  <si>
    <t>Total Vale Transporte</t>
  </si>
  <si>
    <t>TOTAL DOS CUSTOS COM MÃO DE OBRA</t>
  </si>
  <si>
    <t>TOTAL DOS CUSTOS COM TRANSPORTE</t>
  </si>
  <si>
    <t>TOTAL DOS CUSTOS COM ALIMENTAÇÃO</t>
  </si>
  <si>
    <t>CUSTOS TOTAIS DIRETOS</t>
  </si>
  <si>
    <t xml:space="preserve">PROPOSTA COMERCIAL </t>
  </si>
  <si>
    <t>Profissão</t>
  </si>
  <si>
    <t>Aviso prévio trabalhado</t>
  </si>
  <si>
    <t>Motorista</t>
  </si>
  <si>
    <t>SECONCI</t>
  </si>
  <si>
    <t>Férias Indenizadas</t>
  </si>
  <si>
    <t>GRUPO D</t>
  </si>
  <si>
    <t>Custos/animal</t>
  </si>
  <si>
    <t>CUSTOS COM ALIMENTAÇÃO/CUIDADOS BASICOS</t>
  </si>
  <si>
    <t>Auxílio enfermidade</t>
  </si>
  <si>
    <t>Depósito rescisão sem justa causa</t>
  </si>
  <si>
    <t>Reincidencia de grupo A sobre grupo B</t>
  </si>
  <si>
    <t>Reincidencia de grupo A sobre aviso prévio trabalhado</t>
  </si>
  <si>
    <t>Total  do Grupo D</t>
  </si>
  <si>
    <t>Ticket Alimentação</t>
  </si>
  <si>
    <t>Valor descontado do empregado (%)</t>
  </si>
  <si>
    <t>Custos Indiretos (%)</t>
  </si>
  <si>
    <t>Lucro (%)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</si>
</sst>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0_-;\-* #,##0.00000_-;_-* &quot;-&quot;??_-;_-@_-"/>
    <numFmt numFmtId="165" formatCode="_-* #,##0.0000_-;\-* #,##0.0000_-;_-* &quot;-&quot;??_-;_-@_-"/>
    <numFmt numFmtId="166" formatCode="_-* #,##0.000000_-;\-* #,##0.000000_-;_-* &quot;-&quot;??_-;_-@_-"/>
    <numFmt numFmtId="167" formatCode="_-* #,##0.00000_-;\-* #,##0.00000_-;_-* &quot;-&quot;?????_-;_-@_-"/>
    <numFmt numFmtId="168" formatCode="_-* #,##0_-;\-* #,##0_-;_-* &quot;-&quot;??_-;_-@_-"/>
    <numFmt numFmtId="169" formatCode="&quot;R$&quot;\ #,##0.00"/>
    <numFmt numFmtId="170" formatCode="_-* #,##0.000_-;\-* #,##0.000_-;_-* &quot;-&quot;??_-;_-@_-"/>
    <numFmt numFmtId="171" formatCode="0.00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Calibri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0"/>
      <color indexed="56"/>
      <name val="Arial"/>
      <family val="2"/>
    </font>
    <font>
      <b/>
      <sz val="11"/>
      <color indexed="30"/>
      <name val="Calibri"/>
      <family val="2"/>
    </font>
    <font>
      <sz val="10"/>
      <color indexed="56"/>
      <name val="Arial"/>
      <family val="2"/>
    </font>
    <font>
      <b/>
      <sz val="10"/>
      <color indexed="30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u val="single"/>
      <sz val="11"/>
      <color indexed="8"/>
      <name val="Calibri"/>
      <family val="0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1"/>
      <color rgb="FF0070C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3" tint="-0.4999699890613556"/>
      <name val="Arial"/>
      <family val="2"/>
    </font>
    <font>
      <sz val="10"/>
      <color rgb="FF00206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 hidden="1"/>
    </xf>
    <xf numFmtId="0" fontId="53" fillId="33" borderId="10" xfId="0" applyFont="1" applyFill="1" applyBorder="1" applyAlignment="1" applyProtection="1">
      <alignment/>
      <protection hidden="1"/>
    </xf>
    <xf numFmtId="0" fontId="53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43" fontId="7" fillId="33" borderId="0" xfId="60" applyFont="1" applyFill="1" applyBorder="1" applyAlignment="1" applyProtection="1">
      <alignment horizontal="center"/>
      <protection hidden="1"/>
    </xf>
    <xf numFmtId="43" fontId="7" fillId="33" borderId="0" xfId="60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/>
      <protection hidden="1"/>
    </xf>
    <xf numFmtId="164" fontId="2" fillId="33" borderId="12" xfId="60" applyNumberFormat="1" applyFont="1" applyFill="1" applyBorder="1" applyAlignment="1" applyProtection="1">
      <alignment horizontal="center"/>
      <protection hidden="1"/>
    </xf>
    <xf numFmtId="164" fontId="9" fillId="33" borderId="0" xfId="60" applyNumberFormat="1" applyFont="1" applyFill="1" applyBorder="1" applyAlignment="1" applyProtection="1">
      <alignment horizontal="center"/>
      <protection hidden="1"/>
    </xf>
    <xf numFmtId="164" fontId="9" fillId="33" borderId="0" xfId="0" applyNumberFormat="1" applyFont="1" applyFill="1" applyBorder="1" applyAlignment="1" applyProtection="1">
      <alignment horizontal="center"/>
      <protection hidden="1"/>
    </xf>
    <xf numFmtId="165" fontId="7" fillId="33" borderId="0" xfId="60" applyNumberFormat="1" applyFont="1" applyFill="1" applyBorder="1" applyAlignment="1" applyProtection="1">
      <alignment horizontal="center"/>
      <protection hidden="1"/>
    </xf>
    <xf numFmtId="166" fontId="9" fillId="33" borderId="0" xfId="60" applyNumberFormat="1" applyFont="1" applyFill="1" applyBorder="1" applyAlignment="1" applyProtection="1">
      <alignment horizontal="center"/>
      <protection hidden="1"/>
    </xf>
    <xf numFmtId="0" fontId="7" fillId="33" borderId="0" xfId="60" applyNumberFormat="1" applyFont="1" applyFill="1" applyBorder="1" applyAlignment="1" applyProtection="1">
      <alignment horizontal="right"/>
      <protection hidden="1"/>
    </xf>
    <xf numFmtId="0" fontId="10" fillId="33" borderId="10" xfId="0" applyFont="1" applyFill="1" applyBorder="1" applyAlignment="1" applyProtection="1">
      <alignment horizontal="left"/>
      <protection hidden="1"/>
    </xf>
    <xf numFmtId="0" fontId="10" fillId="33" borderId="0" xfId="0" applyFont="1" applyFill="1" applyBorder="1" applyAlignment="1" applyProtection="1">
      <alignment horizontal="left"/>
      <protection hidden="1"/>
    </xf>
    <xf numFmtId="164" fontId="7" fillId="33" borderId="0" xfId="60" applyNumberFormat="1" applyFont="1" applyFill="1" applyBorder="1" applyAlignment="1" applyProtection="1">
      <alignment horizontal="center"/>
      <protection hidden="1"/>
    </xf>
    <xf numFmtId="167" fontId="9" fillId="33" borderId="0" xfId="0" applyNumberFormat="1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164" fontId="11" fillId="33" borderId="12" xfId="60" applyNumberFormat="1" applyFont="1" applyFill="1" applyBorder="1" applyAlignment="1" applyProtection="1">
      <alignment horizontal="center" vertical="center"/>
      <protection hidden="1"/>
    </xf>
    <xf numFmtId="168" fontId="7" fillId="33" borderId="0" xfId="6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>
      <alignment/>
    </xf>
    <xf numFmtId="170" fontId="9" fillId="33" borderId="0" xfId="60" applyNumberFormat="1" applyFont="1" applyFill="1" applyBorder="1" applyAlignment="1" applyProtection="1">
      <alignment horizontal="right"/>
      <protection hidden="1"/>
    </xf>
    <xf numFmtId="0" fontId="11" fillId="33" borderId="12" xfId="60" applyNumberFormat="1" applyFont="1" applyFill="1" applyBorder="1" applyAlignment="1" applyProtection="1">
      <alignment horizontal="right"/>
      <protection hidden="1"/>
    </xf>
    <xf numFmtId="44" fontId="54" fillId="33" borderId="12" xfId="45" applyFont="1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/>
      <protection hidden="1"/>
    </xf>
    <xf numFmtId="164" fontId="10" fillId="33" borderId="0" xfId="6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10" fillId="33" borderId="0" xfId="60" applyNumberFormat="1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169" fontId="2" fillId="33" borderId="12" xfId="0" applyNumberFormat="1" applyFont="1" applyFill="1" applyBorder="1" applyAlignment="1" applyProtection="1">
      <alignment/>
      <protection hidden="1"/>
    </xf>
    <xf numFmtId="44" fontId="13" fillId="33" borderId="0" xfId="45" applyFont="1" applyFill="1" applyBorder="1" applyAlignment="1" applyProtection="1">
      <alignment horizontal="center"/>
      <protection hidden="1"/>
    </xf>
    <xf numFmtId="9" fontId="11" fillId="33" borderId="0" xfId="49" applyFont="1" applyFill="1" applyBorder="1" applyAlignment="1" applyProtection="1">
      <alignment/>
      <protection hidden="1"/>
    </xf>
    <xf numFmtId="2" fontId="0" fillId="33" borderId="0" xfId="0" applyNumberFormat="1" applyFont="1" applyFill="1" applyBorder="1" applyAlignment="1" applyProtection="1">
      <alignment/>
      <protection hidden="1"/>
    </xf>
    <xf numFmtId="9" fontId="12" fillId="33" borderId="0" xfId="49" applyFont="1" applyFill="1" applyBorder="1" applyAlignment="1" applyProtection="1">
      <alignment/>
      <protection hidden="1"/>
    </xf>
    <xf numFmtId="169" fontId="11" fillId="33" borderId="12" xfId="60" applyNumberFormat="1" applyFont="1" applyFill="1" applyBorder="1" applyAlignment="1" applyProtection="1">
      <alignment/>
      <protection hidden="1"/>
    </xf>
    <xf numFmtId="43" fontId="12" fillId="33" borderId="12" xfId="60" applyFont="1" applyFill="1" applyBorder="1" applyAlignment="1" applyProtection="1">
      <alignment/>
      <protection hidden="1"/>
    </xf>
    <xf numFmtId="169" fontId="55" fillId="33" borderId="0" xfId="0" applyNumberFormat="1" applyFont="1" applyFill="1" applyBorder="1" applyAlignment="1" applyProtection="1">
      <alignment/>
      <protection hidden="1"/>
    </xf>
    <xf numFmtId="169" fontId="52" fillId="33" borderId="0" xfId="0" applyNumberFormat="1" applyFont="1" applyFill="1" applyBorder="1" applyAlignment="1">
      <alignment/>
    </xf>
    <xf numFmtId="169" fontId="52" fillId="33" borderId="12" xfId="0" applyNumberFormat="1" applyFont="1" applyFill="1" applyBorder="1" applyAlignment="1">
      <alignment/>
    </xf>
    <xf numFmtId="9" fontId="12" fillId="33" borderId="0" xfId="49" applyFont="1" applyFill="1" applyBorder="1" applyAlignment="1" applyProtection="1">
      <alignment horizontal="left"/>
      <protection hidden="1"/>
    </xf>
    <xf numFmtId="10" fontId="53" fillId="33" borderId="0" xfId="0" applyNumberFormat="1" applyFont="1" applyFill="1" applyBorder="1" applyAlignment="1" applyProtection="1">
      <alignment horizontal="right"/>
      <protection hidden="1"/>
    </xf>
    <xf numFmtId="43" fontId="12" fillId="33" borderId="0" xfId="60" applyFont="1" applyFill="1" applyBorder="1" applyAlignment="1" applyProtection="1">
      <alignment/>
      <protection hidden="1"/>
    </xf>
    <xf numFmtId="169" fontId="11" fillId="33" borderId="0" xfId="60" applyNumberFormat="1" applyFont="1" applyFill="1" applyBorder="1" applyAlignment="1" applyProtection="1">
      <alignment/>
      <protection hidden="1"/>
    </xf>
    <xf numFmtId="0" fontId="52" fillId="33" borderId="0" xfId="0" applyFont="1" applyFill="1" applyAlignment="1">
      <alignment/>
    </xf>
    <xf numFmtId="169" fontId="12" fillId="33" borderId="12" xfId="60" applyNumberFormat="1" applyFont="1" applyFill="1" applyBorder="1" applyAlignment="1" applyProtection="1">
      <alignment/>
      <protection hidden="1"/>
    </xf>
    <xf numFmtId="171" fontId="12" fillId="33" borderId="0" xfId="49" applyNumberFormat="1" applyFont="1" applyFill="1" applyBorder="1" applyAlignment="1" applyProtection="1">
      <alignment/>
      <protection hidden="1"/>
    </xf>
    <xf numFmtId="43" fontId="10" fillId="33" borderId="0" xfId="60" applyFont="1" applyFill="1" applyBorder="1" applyAlignment="1" applyProtection="1">
      <alignment horizontal="center"/>
      <protection hidden="1"/>
    </xf>
    <xf numFmtId="43" fontId="1" fillId="33" borderId="0" xfId="60" applyFont="1" applyFill="1" applyBorder="1" applyAlignment="1" applyProtection="1">
      <alignment horizontal="center"/>
      <protection hidden="1"/>
    </xf>
    <xf numFmtId="0" fontId="53" fillId="0" borderId="0" xfId="0" applyFont="1" applyBorder="1" applyAlignment="1">
      <alignment/>
    </xf>
    <xf numFmtId="0" fontId="53" fillId="0" borderId="12" xfId="0" applyFont="1" applyBorder="1" applyAlignment="1">
      <alignment/>
    </xf>
    <xf numFmtId="0" fontId="53" fillId="33" borderId="0" xfId="0" applyFont="1" applyFill="1" applyAlignment="1">
      <alignment/>
    </xf>
    <xf numFmtId="169" fontId="10" fillId="33" borderId="0" xfId="60" applyNumberFormat="1" applyFont="1" applyFill="1" applyBorder="1" applyAlignment="1" applyProtection="1">
      <alignment horizontal="center"/>
      <protection hidden="1"/>
    </xf>
    <xf numFmtId="0" fontId="53" fillId="33" borderId="13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44" fontId="14" fillId="33" borderId="0" xfId="45" applyFont="1" applyFill="1" applyBorder="1" applyAlignment="1" applyProtection="1">
      <alignment horizontal="center"/>
      <protection hidden="1"/>
    </xf>
    <xf numFmtId="169" fontId="56" fillId="33" borderId="0" xfId="0" applyNumberFormat="1" applyFont="1" applyFill="1" applyAlignment="1" applyProtection="1">
      <alignment/>
      <protection hidden="1"/>
    </xf>
    <xf numFmtId="0" fontId="53" fillId="34" borderId="14" xfId="0" applyFont="1" applyFill="1" applyBorder="1" applyAlignment="1">
      <alignment/>
    </xf>
    <xf numFmtId="0" fontId="53" fillId="34" borderId="14" xfId="0" applyFont="1" applyFill="1" applyBorder="1" applyAlignment="1" applyProtection="1">
      <alignment/>
      <protection hidden="1"/>
    </xf>
    <xf numFmtId="0" fontId="11" fillId="34" borderId="14" xfId="0" applyFont="1" applyFill="1" applyBorder="1" applyAlignment="1" applyProtection="1">
      <alignment/>
      <protection hidden="1"/>
    </xf>
    <xf numFmtId="169" fontId="57" fillId="34" borderId="15" xfId="0" applyNumberFormat="1" applyFont="1" applyFill="1" applyBorder="1" applyAlignment="1">
      <alignment/>
    </xf>
    <xf numFmtId="0" fontId="53" fillId="34" borderId="13" xfId="0" applyFont="1" applyFill="1" applyBorder="1" applyAlignment="1">
      <alignment/>
    </xf>
    <xf numFmtId="0" fontId="53" fillId="34" borderId="13" xfId="0" applyFont="1" applyFill="1" applyBorder="1" applyAlignment="1" applyProtection="1">
      <alignment/>
      <protection hidden="1"/>
    </xf>
    <xf numFmtId="0" fontId="57" fillId="34" borderId="13" xfId="0" applyFont="1" applyFill="1" applyBorder="1" applyAlignment="1" applyProtection="1">
      <alignment/>
      <protection hidden="1"/>
    </xf>
    <xf numFmtId="169" fontId="57" fillId="34" borderId="16" xfId="0" applyNumberFormat="1" applyFont="1" applyFill="1" applyBorder="1" applyAlignment="1">
      <alignment/>
    </xf>
    <xf numFmtId="0" fontId="53" fillId="34" borderId="14" xfId="0" applyFont="1" applyFill="1" applyBorder="1" applyAlignment="1" applyProtection="1">
      <alignment/>
      <protection hidden="1"/>
    </xf>
    <xf numFmtId="0" fontId="53" fillId="34" borderId="17" xfId="0" applyFont="1" applyFill="1" applyBorder="1" applyAlignment="1" applyProtection="1">
      <alignment/>
      <protection hidden="1"/>
    </xf>
    <xf numFmtId="0" fontId="57" fillId="34" borderId="14" xfId="0" applyFont="1" applyFill="1" applyBorder="1" applyAlignment="1">
      <alignment/>
    </xf>
    <xf numFmtId="0" fontId="53" fillId="16" borderId="10" xfId="0" applyFont="1" applyFill="1" applyBorder="1" applyAlignment="1" applyProtection="1">
      <alignment/>
      <protection hidden="1"/>
    </xf>
    <xf numFmtId="0" fontId="58" fillId="16" borderId="0" xfId="0" applyFont="1" applyFill="1" applyBorder="1" applyAlignment="1" applyProtection="1">
      <alignment/>
      <protection hidden="1"/>
    </xf>
    <xf numFmtId="0" fontId="59" fillId="16" borderId="0" xfId="0" applyFont="1" applyFill="1" applyBorder="1" applyAlignment="1" applyProtection="1">
      <alignment/>
      <protection hidden="1"/>
    </xf>
    <xf numFmtId="0" fontId="53" fillId="16" borderId="0" xfId="0" applyFont="1" applyFill="1" applyBorder="1" applyAlignment="1" applyProtection="1">
      <alignment/>
      <protection hidden="1"/>
    </xf>
    <xf numFmtId="0" fontId="0" fillId="16" borderId="0" xfId="0" applyFill="1" applyAlignment="1">
      <alignment/>
    </xf>
    <xf numFmtId="0" fontId="0" fillId="16" borderId="0" xfId="0" applyFill="1" applyAlignment="1" applyProtection="1">
      <alignment/>
      <protection locked="0"/>
    </xf>
    <xf numFmtId="0" fontId="10" fillId="16" borderId="0" xfId="0" applyFont="1" applyFill="1" applyBorder="1" applyAlignment="1" applyProtection="1">
      <alignment horizontal="left"/>
      <protection hidden="1"/>
    </xf>
    <xf numFmtId="0" fontId="0" fillId="16" borderId="0" xfId="0" applyFill="1" applyBorder="1" applyAlignment="1">
      <alignment/>
    </xf>
    <xf numFmtId="164" fontId="3" fillId="33" borderId="12" xfId="0" applyNumberFormat="1" applyFont="1" applyFill="1" applyBorder="1" applyAlignment="1" applyProtection="1">
      <alignment horizontal="center"/>
      <protection hidden="1"/>
    </xf>
    <xf numFmtId="164" fontId="2" fillId="33" borderId="12" xfId="0" applyNumberFormat="1" applyFont="1" applyFill="1" applyBorder="1" applyAlignment="1" applyProtection="1">
      <alignment horizontal="center"/>
      <protection hidden="1"/>
    </xf>
    <xf numFmtId="166" fontId="2" fillId="33" borderId="12" xfId="60" applyNumberFormat="1" applyFont="1" applyFill="1" applyBorder="1" applyAlignment="1" applyProtection="1">
      <alignment horizontal="center"/>
      <protection hidden="1"/>
    </xf>
    <xf numFmtId="167" fontId="2" fillId="33" borderId="12" xfId="0" applyNumberFormat="1" applyFont="1" applyFill="1" applyBorder="1" applyAlignment="1" applyProtection="1">
      <alignment horizontal="center"/>
      <protection hidden="1"/>
    </xf>
    <xf numFmtId="0" fontId="60" fillId="16" borderId="0" xfId="0" applyFont="1" applyFill="1" applyBorder="1" applyAlignment="1" applyProtection="1">
      <alignment/>
      <protection hidden="1"/>
    </xf>
    <xf numFmtId="0" fontId="60" fillId="16" borderId="11" xfId="0" applyFont="1" applyFill="1" applyBorder="1" applyAlignment="1" applyProtection="1">
      <alignment/>
      <protection hidden="1"/>
    </xf>
    <xf numFmtId="0" fontId="54" fillId="16" borderId="0" xfId="0" applyFont="1" applyFill="1" applyBorder="1" applyAlignment="1" applyProtection="1">
      <alignment/>
      <protection hidden="1"/>
    </xf>
    <xf numFmtId="169" fontId="60" fillId="16" borderId="12" xfId="0" applyNumberFormat="1" applyFont="1" applyFill="1" applyBorder="1" applyAlignment="1" applyProtection="1">
      <alignment/>
      <protection hidden="1"/>
    </xf>
    <xf numFmtId="0" fontId="53" fillId="16" borderId="0" xfId="0" applyFont="1" applyFill="1" applyBorder="1" applyAlignment="1">
      <alignment/>
    </xf>
    <xf numFmtId="0" fontId="2" fillId="16" borderId="0" xfId="0" applyFont="1" applyFill="1" applyBorder="1" applyAlignment="1" applyProtection="1">
      <alignment/>
      <protection hidden="1"/>
    </xf>
    <xf numFmtId="0" fontId="6" fillId="16" borderId="0" xfId="0" applyFont="1" applyFill="1" applyBorder="1" applyAlignment="1" applyProtection="1">
      <alignment/>
      <protection hidden="1"/>
    </xf>
    <xf numFmtId="43" fontId="2" fillId="16" borderId="0" xfId="60" applyFont="1" applyFill="1" applyBorder="1" applyAlignment="1" applyProtection="1">
      <alignment/>
      <protection hidden="1"/>
    </xf>
    <xf numFmtId="0" fontId="6" fillId="16" borderId="12" xfId="0" applyFont="1" applyFill="1" applyBorder="1" applyAlignment="1" applyProtection="1">
      <alignment/>
      <protection hidden="1"/>
    </xf>
    <xf numFmtId="43" fontId="11" fillId="16" borderId="0" xfId="60" applyFont="1" applyFill="1" applyBorder="1" applyAlignment="1" applyProtection="1">
      <alignment/>
      <protection hidden="1"/>
    </xf>
    <xf numFmtId="0" fontId="53" fillId="16" borderId="12" xfId="0" applyFont="1" applyFill="1" applyBorder="1" applyAlignment="1" applyProtection="1">
      <alignment/>
      <protection hidden="1"/>
    </xf>
    <xf numFmtId="10" fontId="53" fillId="16" borderId="0" xfId="0" applyNumberFormat="1" applyFont="1" applyFill="1" applyBorder="1" applyAlignment="1" applyProtection="1">
      <alignment/>
      <protection hidden="1"/>
    </xf>
    <xf numFmtId="43" fontId="12" fillId="16" borderId="0" xfId="60" applyFont="1" applyFill="1" applyBorder="1" applyAlignment="1" applyProtection="1">
      <alignment/>
      <protection hidden="1"/>
    </xf>
    <xf numFmtId="43" fontId="12" fillId="16" borderId="12" xfId="60" applyFont="1" applyFill="1" applyBorder="1" applyAlignment="1" applyProtection="1">
      <alignment/>
      <protection hidden="1"/>
    </xf>
    <xf numFmtId="0" fontId="57" fillId="0" borderId="10" xfId="0" applyFont="1" applyBorder="1" applyAlignment="1">
      <alignment/>
    </xf>
    <xf numFmtId="0" fontId="53" fillId="33" borderId="0" xfId="0" applyFont="1" applyFill="1" applyBorder="1" applyAlignment="1" applyProtection="1">
      <alignment horizontal="center"/>
      <protection locked="0"/>
    </xf>
    <xf numFmtId="9" fontId="11" fillId="33" borderId="13" xfId="49" applyFont="1" applyFill="1" applyBorder="1" applyAlignment="1" applyProtection="1">
      <alignment/>
      <protection hidden="1"/>
    </xf>
    <xf numFmtId="0" fontId="53" fillId="33" borderId="13" xfId="0" applyFont="1" applyFill="1" applyBorder="1" applyAlignment="1">
      <alignment/>
    </xf>
    <xf numFmtId="9" fontId="53" fillId="33" borderId="13" xfId="49" applyFont="1" applyFill="1" applyBorder="1" applyAlignment="1">
      <alignment/>
    </xf>
    <xf numFmtId="10" fontId="11" fillId="33" borderId="13" xfId="49" applyNumberFormat="1" applyFont="1" applyFill="1" applyBorder="1" applyAlignment="1" applyProtection="1">
      <alignment horizontal="right"/>
      <protection hidden="1"/>
    </xf>
    <xf numFmtId="9" fontId="11" fillId="16" borderId="0" xfId="49" applyFont="1" applyFill="1" applyBorder="1" applyAlignment="1" applyProtection="1">
      <alignment/>
      <protection hidden="1"/>
    </xf>
    <xf numFmtId="10" fontId="11" fillId="16" borderId="0" xfId="49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169" fontId="11" fillId="33" borderId="12" xfId="60" applyNumberFormat="1" applyFont="1" applyFill="1" applyBorder="1" applyAlignment="1" applyProtection="1">
      <alignment horizontal="right"/>
      <protection hidden="1"/>
    </xf>
    <xf numFmtId="10" fontId="11" fillId="33" borderId="0" xfId="49" applyNumberFormat="1" applyFont="1" applyFill="1" applyBorder="1" applyAlignment="1" applyProtection="1">
      <alignment horizontal="right"/>
      <protection hidden="1"/>
    </xf>
    <xf numFmtId="10" fontId="53" fillId="33" borderId="0" xfId="0" applyNumberFormat="1" applyFont="1" applyFill="1" applyBorder="1" applyAlignment="1" applyProtection="1">
      <alignment/>
      <protection hidden="1"/>
    </xf>
    <xf numFmtId="0" fontId="53" fillId="33" borderId="0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 horizontal="right"/>
      <protection hidden="1"/>
    </xf>
    <xf numFmtId="0" fontId="53" fillId="33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 horizontal="center"/>
      <protection hidden="1"/>
    </xf>
    <xf numFmtId="10" fontId="12" fillId="33" borderId="0" xfId="49" applyNumberFormat="1" applyFont="1" applyFill="1" applyBorder="1" applyAlignment="1" applyProtection="1">
      <alignment horizontal="right"/>
      <protection hidden="1"/>
    </xf>
    <xf numFmtId="9" fontId="53" fillId="33" borderId="0" xfId="0" applyNumberFormat="1" applyFont="1" applyFill="1" applyBorder="1" applyAlignment="1" applyProtection="1">
      <alignment/>
      <protection hidden="1"/>
    </xf>
    <xf numFmtId="0" fontId="53" fillId="33" borderId="12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/>
      <protection hidden="1"/>
    </xf>
    <xf numFmtId="43" fontId="6" fillId="9" borderId="18" xfId="60" applyFont="1" applyFill="1" applyBorder="1" applyAlignment="1" applyProtection="1">
      <alignment horizontal="center"/>
      <protection locked="0"/>
    </xf>
    <xf numFmtId="43" fontId="6" fillId="9" borderId="18" xfId="60" applyNumberFormat="1" applyFont="1" applyFill="1" applyBorder="1" applyAlignment="1" applyProtection="1">
      <alignment horizontal="center"/>
      <protection locked="0"/>
    </xf>
    <xf numFmtId="165" fontId="6" fillId="9" borderId="18" xfId="60" applyNumberFormat="1" applyFont="1" applyFill="1" applyBorder="1" applyAlignment="1" applyProtection="1">
      <alignment horizontal="center"/>
      <protection locked="0"/>
    </xf>
    <xf numFmtId="3" fontId="6" fillId="9" borderId="18" xfId="60" applyNumberFormat="1" applyFont="1" applyFill="1" applyBorder="1" applyAlignment="1" applyProtection="1">
      <alignment horizontal="right"/>
      <protection locked="0"/>
    </xf>
    <xf numFmtId="0" fontId="6" fillId="9" borderId="18" xfId="60" applyNumberFormat="1" applyFont="1" applyFill="1" applyBorder="1" applyAlignment="1" applyProtection="1">
      <alignment horizontal="right"/>
      <protection locked="0"/>
    </xf>
    <xf numFmtId="168" fontId="6" fillId="9" borderId="18" xfId="60" applyNumberFormat="1" applyFont="1" applyFill="1" applyBorder="1" applyAlignment="1" applyProtection="1">
      <alignment horizontal="center"/>
      <protection locked="0"/>
    </xf>
    <xf numFmtId="164" fontId="2" fillId="9" borderId="18" xfId="60" applyNumberFormat="1" applyFont="1" applyFill="1" applyBorder="1" applyAlignment="1" applyProtection="1">
      <alignment horizontal="right"/>
      <protection locked="0"/>
    </xf>
    <xf numFmtId="168" fontId="11" fillId="9" borderId="18" xfId="60" applyNumberFormat="1" applyFont="1" applyFill="1" applyBorder="1" applyAlignment="1" applyProtection="1">
      <alignment horizontal="center"/>
      <protection locked="0"/>
    </xf>
    <xf numFmtId="169" fontId="6" fillId="9" borderId="18" xfId="0" applyNumberFormat="1" applyFont="1" applyFill="1" applyBorder="1" applyAlignment="1" applyProtection="1">
      <alignment/>
      <protection locked="0"/>
    </xf>
    <xf numFmtId="0" fontId="6" fillId="9" borderId="18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58" fillId="16" borderId="10" xfId="0" applyFont="1" applyFill="1" applyBorder="1" applyAlignment="1" applyProtection="1">
      <alignment horizontal="center"/>
      <protection hidden="1"/>
    </xf>
    <xf numFmtId="0" fontId="58" fillId="16" borderId="0" xfId="0" applyFont="1" applyFill="1" applyBorder="1" applyAlignment="1" applyProtection="1">
      <alignment horizontal="center"/>
      <protection hidden="1"/>
    </xf>
    <xf numFmtId="0" fontId="58" fillId="16" borderId="12" xfId="0" applyFont="1" applyFill="1" applyBorder="1" applyAlignment="1" applyProtection="1">
      <alignment horizontal="center"/>
      <protection hidden="1"/>
    </xf>
    <xf numFmtId="0" fontId="57" fillId="33" borderId="1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/>
      <protection hidden="1"/>
    </xf>
    <xf numFmtId="0" fontId="53" fillId="33" borderId="0" xfId="0" applyFont="1" applyFill="1" applyBorder="1" applyAlignment="1" applyProtection="1">
      <alignment/>
      <protection hidden="1"/>
    </xf>
    <xf numFmtId="10" fontId="11" fillId="33" borderId="0" xfId="49" applyNumberFormat="1" applyFont="1" applyFill="1" applyBorder="1" applyAlignment="1" applyProtection="1">
      <alignment horizontal="right"/>
      <protection hidden="1"/>
    </xf>
    <xf numFmtId="169" fontId="12" fillId="33" borderId="0" xfId="60" applyNumberFormat="1" applyFont="1" applyFill="1" applyBorder="1" applyAlignment="1" applyProtection="1">
      <alignment horizontal="right"/>
      <protection hidden="1"/>
    </xf>
    <xf numFmtId="169" fontId="12" fillId="33" borderId="12" xfId="60" applyNumberFormat="1" applyFont="1" applyFill="1" applyBorder="1" applyAlignment="1" applyProtection="1">
      <alignment horizontal="right"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3" fillId="33" borderId="0" xfId="0" applyFont="1" applyFill="1" applyBorder="1" applyAlignment="1">
      <alignment/>
    </xf>
    <xf numFmtId="10" fontId="53" fillId="33" borderId="0" xfId="0" applyNumberFormat="1" applyFont="1" applyFill="1" applyBorder="1" applyAlignment="1" applyProtection="1">
      <alignment/>
      <protection hidden="1"/>
    </xf>
    <xf numFmtId="169" fontId="53" fillId="33" borderId="0" xfId="0" applyNumberFormat="1" applyFont="1" applyFill="1" applyBorder="1" applyAlignment="1" applyProtection="1">
      <alignment horizontal="center"/>
      <protection locked="0"/>
    </xf>
    <xf numFmtId="0" fontId="57" fillId="33" borderId="10" xfId="0" applyFont="1" applyFill="1" applyBorder="1" applyAlignment="1" applyProtection="1">
      <alignment/>
      <protection hidden="1"/>
    </xf>
    <xf numFmtId="0" fontId="53" fillId="33" borderId="18" xfId="0" applyFont="1" applyFill="1" applyBorder="1" applyAlignment="1" applyProtection="1">
      <alignment horizontal="center"/>
      <protection locked="0"/>
    </xf>
    <xf numFmtId="9" fontId="53" fillId="33" borderId="18" xfId="49" applyFont="1" applyFill="1" applyBorder="1" applyAlignment="1" applyProtection="1">
      <alignment horizontal="center"/>
      <protection locked="0"/>
    </xf>
    <xf numFmtId="169" fontId="53" fillId="33" borderId="0" xfId="0" applyNumberFormat="1" applyFont="1" applyFill="1" applyBorder="1" applyAlignment="1" applyProtection="1">
      <alignment horizontal="left"/>
      <protection locked="0"/>
    </xf>
    <xf numFmtId="0" fontId="57" fillId="34" borderId="19" xfId="0" applyFont="1" applyFill="1" applyBorder="1" applyAlignment="1">
      <alignment horizontal="center"/>
    </xf>
    <xf numFmtId="0" fontId="57" fillId="34" borderId="20" xfId="0" applyFont="1" applyFill="1" applyBorder="1" applyAlignment="1">
      <alignment horizontal="center"/>
    </xf>
    <xf numFmtId="0" fontId="57" fillId="34" borderId="21" xfId="0" applyFont="1" applyFill="1" applyBorder="1" applyAlignment="1">
      <alignment horizontal="center"/>
    </xf>
    <xf numFmtId="0" fontId="58" fillId="16" borderId="19" xfId="0" applyFont="1" applyFill="1" applyBorder="1" applyAlignment="1" applyProtection="1">
      <alignment horizontal="center"/>
      <protection hidden="1"/>
    </xf>
    <xf numFmtId="0" fontId="58" fillId="16" borderId="20" xfId="0" applyFont="1" applyFill="1" applyBorder="1" applyAlignment="1" applyProtection="1">
      <alignment horizontal="center"/>
      <protection hidden="1"/>
    </xf>
    <xf numFmtId="0" fontId="58" fillId="16" borderId="21" xfId="0" applyFont="1" applyFill="1" applyBorder="1" applyAlignment="1" applyProtection="1">
      <alignment horizontal="center"/>
      <protection hidden="1"/>
    </xf>
    <xf numFmtId="0" fontId="53" fillId="16" borderId="0" xfId="0" applyFont="1" applyFill="1" applyBorder="1" applyAlignment="1" applyProtection="1">
      <alignment horizontal="center"/>
      <protection hidden="1"/>
    </xf>
    <xf numFmtId="0" fontId="53" fillId="16" borderId="12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57" fillId="33" borderId="0" xfId="0" applyFont="1" applyFill="1" applyBorder="1" applyAlignment="1" applyProtection="1">
      <alignment horizontal="center"/>
      <protection hidden="1"/>
    </xf>
    <xf numFmtId="0" fontId="57" fillId="33" borderId="12" xfId="0" applyFont="1" applyFill="1" applyBorder="1" applyAlignment="1" applyProtection="1">
      <alignment horizontal="center"/>
      <protection hidden="1"/>
    </xf>
    <xf numFmtId="0" fontId="57" fillId="33" borderId="10" xfId="0" applyFont="1" applyFill="1" applyBorder="1" applyAlignment="1" applyProtection="1">
      <alignment horizontal="left"/>
      <protection hidden="1"/>
    </xf>
    <xf numFmtId="0" fontId="57" fillId="33" borderId="0" xfId="0" applyFont="1" applyFill="1" applyBorder="1" applyAlignment="1" applyProtection="1">
      <alignment horizontal="left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53" fillId="33" borderId="0" xfId="0" applyFont="1" applyFill="1" applyBorder="1" applyAlignment="1" applyProtection="1">
      <alignment/>
      <protection hidden="1"/>
    </xf>
    <xf numFmtId="0" fontId="53" fillId="9" borderId="18" xfId="0" applyFont="1" applyFill="1" applyBorder="1" applyAlignment="1" applyProtection="1">
      <alignment/>
      <protection locked="0"/>
    </xf>
    <xf numFmtId="43" fontId="12" fillId="33" borderId="0" xfId="60" applyFont="1" applyFill="1" applyBorder="1" applyAlignment="1" applyProtection="1">
      <alignment horizontal="center"/>
      <protection hidden="1"/>
    </xf>
    <xf numFmtId="43" fontId="12" fillId="33" borderId="12" xfId="60" applyFont="1" applyFill="1" applyBorder="1" applyAlignment="1" applyProtection="1">
      <alignment horizontal="center"/>
      <protection hidden="1"/>
    </xf>
    <xf numFmtId="169" fontId="53" fillId="9" borderId="18" xfId="0" applyNumberFormat="1" applyFont="1" applyFill="1" applyBorder="1" applyAlignment="1" applyProtection="1">
      <alignment/>
      <protection locked="0"/>
    </xf>
    <xf numFmtId="169" fontId="53" fillId="9" borderId="18" xfId="0" applyNumberFormat="1" applyFont="1" applyFill="1" applyBorder="1" applyAlignment="1" applyProtection="1">
      <alignment horizontal="center"/>
      <protection locked="0"/>
    </xf>
    <xf numFmtId="0" fontId="53" fillId="9" borderId="18" xfId="0" applyFont="1" applyFill="1" applyBorder="1" applyAlignment="1" applyProtection="1">
      <alignment horizontal="right"/>
      <protection locked="0"/>
    </xf>
    <xf numFmtId="0" fontId="53" fillId="33" borderId="0" xfId="0" applyFont="1" applyFill="1" applyBorder="1" applyAlignment="1" applyProtection="1">
      <alignment horizontal="left"/>
      <protection hidden="1"/>
    </xf>
    <xf numFmtId="43" fontId="11" fillId="33" borderId="0" xfId="60" applyFont="1" applyFill="1" applyBorder="1" applyAlignment="1" applyProtection="1">
      <alignment horizontal="center"/>
      <protection hidden="1"/>
    </xf>
    <xf numFmtId="43" fontId="11" fillId="33" borderId="12" xfId="60" applyFont="1" applyFill="1" applyBorder="1" applyAlignment="1" applyProtection="1">
      <alignment horizontal="center"/>
      <protection hidden="1"/>
    </xf>
    <xf numFmtId="169" fontId="11" fillId="33" borderId="0" xfId="60" applyNumberFormat="1" applyFont="1" applyFill="1" applyBorder="1" applyAlignment="1" applyProtection="1">
      <alignment horizontal="right"/>
      <protection hidden="1"/>
    </xf>
    <xf numFmtId="169" fontId="11" fillId="33" borderId="12" xfId="60" applyNumberFormat="1" applyFont="1" applyFill="1" applyBorder="1" applyAlignment="1" applyProtection="1">
      <alignment horizontal="right"/>
      <protection hidden="1"/>
    </xf>
    <xf numFmtId="43" fontId="1" fillId="16" borderId="0" xfId="60" applyFont="1" applyFill="1" applyBorder="1" applyAlignment="1" applyProtection="1">
      <alignment horizontal="center"/>
      <protection hidden="1"/>
    </xf>
    <xf numFmtId="43" fontId="1" fillId="16" borderId="12" xfId="60" applyFont="1" applyFill="1" applyBorder="1" applyAlignment="1" applyProtection="1">
      <alignment horizontal="center"/>
      <protection hidden="1"/>
    </xf>
    <xf numFmtId="0" fontId="11" fillId="33" borderId="10" xfId="0" applyFont="1" applyFill="1" applyBorder="1" applyAlignment="1" applyProtection="1">
      <alignment horizontal="center"/>
      <protection hidden="1"/>
    </xf>
    <xf numFmtId="0" fontId="11" fillId="33" borderId="12" xfId="0" applyFont="1" applyFill="1" applyBorder="1" applyAlignment="1" applyProtection="1">
      <alignment horizontal="center"/>
      <protection hidden="1"/>
    </xf>
    <xf numFmtId="2" fontId="53" fillId="33" borderId="0" xfId="0" applyNumberFormat="1" applyFont="1" applyFill="1" applyBorder="1" applyAlignment="1" applyProtection="1">
      <alignment/>
      <protection hidden="1"/>
    </xf>
    <xf numFmtId="2" fontId="53" fillId="33" borderId="12" xfId="0" applyNumberFormat="1" applyFont="1" applyFill="1" applyBorder="1" applyAlignment="1" applyProtection="1">
      <alignment/>
      <protection hidden="1"/>
    </xf>
    <xf numFmtId="10" fontId="53" fillId="9" borderId="18" xfId="0" applyNumberFormat="1" applyFont="1" applyFill="1" applyBorder="1" applyAlignment="1" applyProtection="1">
      <alignment horizontal="center"/>
      <protection locked="0"/>
    </xf>
    <xf numFmtId="10" fontId="53" fillId="9" borderId="18" xfId="0" applyNumberFormat="1" applyFont="1" applyFill="1" applyBorder="1" applyAlignment="1" applyProtection="1">
      <alignment/>
      <protection locked="0"/>
    </xf>
    <xf numFmtId="0" fontId="57" fillId="33" borderId="10" xfId="0" applyFont="1" applyFill="1" applyBorder="1" applyAlignment="1" applyProtection="1">
      <alignment horizontal="center"/>
      <protection hidden="1"/>
    </xf>
    <xf numFmtId="10" fontId="12" fillId="9" borderId="18" xfId="49" applyNumberFormat="1" applyFont="1" applyFill="1" applyBorder="1" applyAlignment="1" applyProtection="1">
      <alignment horizontal="center"/>
      <protection locked="0"/>
    </xf>
    <xf numFmtId="171" fontId="11" fillId="33" borderId="0" xfId="49" applyNumberFormat="1" applyFont="1" applyFill="1" applyBorder="1" applyAlignment="1" applyProtection="1">
      <alignment horizontal="center"/>
      <protection hidden="1"/>
    </xf>
    <xf numFmtId="0" fontId="53" fillId="33" borderId="0" xfId="0" applyFont="1" applyFill="1" applyBorder="1" applyAlignment="1" applyProtection="1">
      <alignment horizontal="center"/>
      <protection hidden="1"/>
    </xf>
    <xf numFmtId="0" fontId="53" fillId="33" borderId="12" xfId="0" applyFont="1" applyFill="1" applyBorder="1" applyAlignment="1" applyProtection="1">
      <alignment horizontal="center"/>
      <protection hidden="1"/>
    </xf>
    <xf numFmtId="10" fontId="11" fillId="33" borderId="0" xfId="49" applyNumberFormat="1" applyFont="1" applyFill="1" applyBorder="1" applyAlignment="1" applyProtection="1">
      <alignment horizontal="right"/>
      <protection hidden="1"/>
    </xf>
    <xf numFmtId="2" fontId="57" fillId="33" borderId="0" xfId="0" applyNumberFormat="1" applyFont="1" applyFill="1" applyBorder="1" applyAlignment="1" applyProtection="1">
      <alignment/>
      <protection hidden="1"/>
    </xf>
    <xf numFmtId="2" fontId="57" fillId="33" borderId="12" xfId="0" applyNumberFormat="1" applyFont="1" applyFill="1" applyBorder="1" applyAlignment="1" applyProtection="1">
      <alignment/>
      <protection hidden="1"/>
    </xf>
    <xf numFmtId="169" fontId="2" fillId="34" borderId="13" xfId="45" applyNumberFormat="1" applyFont="1" applyFill="1" applyBorder="1" applyAlignment="1" applyProtection="1">
      <alignment horizontal="right"/>
      <protection hidden="1"/>
    </xf>
    <xf numFmtId="44" fontId="2" fillId="34" borderId="13" xfId="45" applyFont="1" applyFill="1" applyBorder="1" applyAlignment="1" applyProtection="1">
      <alignment horizontal="right"/>
      <protection hidden="1"/>
    </xf>
    <xf numFmtId="44" fontId="2" fillId="34" borderId="16" xfId="45" applyFont="1" applyFill="1" applyBorder="1" applyAlignment="1" applyProtection="1">
      <alignment horizontal="right"/>
      <protection hidden="1"/>
    </xf>
    <xf numFmtId="169" fontId="11" fillId="33" borderId="0" xfId="60" applyNumberFormat="1" applyFont="1" applyFill="1" applyBorder="1" applyAlignment="1" applyProtection="1">
      <alignment horizontal="center"/>
      <protection hidden="1"/>
    </xf>
    <xf numFmtId="169" fontId="11" fillId="33" borderId="12" xfId="60" applyNumberFormat="1" applyFont="1" applyFill="1" applyBorder="1" applyAlignment="1" applyProtection="1">
      <alignment horizontal="center"/>
      <protection hidden="1"/>
    </xf>
    <xf numFmtId="2" fontId="57" fillId="33" borderId="0" xfId="0" applyNumberFormat="1" applyFont="1" applyFill="1" applyBorder="1" applyAlignment="1" applyProtection="1">
      <alignment horizontal="right"/>
      <protection hidden="1"/>
    </xf>
    <xf numFmtId="2" fontId="53" fillId="33" borderId="0" xfId="0" applyNumberFormat="1" applyFont="1" applyFill="1" applyBorder="1" applyAlignment="1" applyProtection="1">
      <alignment horizontal="right"/>
      <protection hidden="1"/>
    </xf>
    <xf numFmtId="2" fontId="53" fillId="33" borderId="12" xfId="0" applyNumberFormat="1" applyFont="1" applyFill="1" applyBorder="1" applyAlignment="1" applyProtection="1">
      <alignment horizontal="right"/>
      <protection hidden="1"/>
    </xf>
    <xf numFmtId="169" fontId="12" fillId="33" borderId="0" xfId="60" applyNumberFormat="1" applyFont="1" applyFill="1" applyBorder="1" applyAlignment="1" applyProtection="1">
      <alignment horizontal="right"/>
      <protection hidden="1"/>
    </xf>
    <xf numFmtId="169" fontId="12" fillId="33" borderId="12" xfId="60" applyNumberFormat="1" applyFont="1" applyFill="1" applyBorder="1" applyAlignment="1" applyProtection="1">
      <alignment horizontal="right"/>
      <protection hidden="1"/>
    </xf>
    <xf numFmtId="169" fontId="11" fillId="33" borderId="13" xfId="60" applyNumberFormat="1" applyFont="1" applyFill="1" applyBorder="1" applyAlignment="1" applyProtection="1">
      <alignment horizontal="right"/>
      <protection hidden="1"/>
    </xf>
    <xf numFmtId="169" fontId="11" fillId="33" borderId="16" xfId="60" applyNumberFormat="1" applyFont="1" applyFill="1" applyBorder="1" applyAlignment="1" applyProtection="1">
      <alignment horizontal="right"/>
      <protection hidden="1"/>
    </xf>
    <xf numFmtId="169" fontId="11" fillId="16" borderId="0" xfId="60" applyNumberFormat="1" applyFont="1" applyFill="1" applyBorder="1" applyAlignment="1" applyProtection="1">
      <alignment horizontal="right"/>
      <protection hidden="1"/>
    </xf>
    <xf numFmtId="169" fontId="11" fillId="16" borderId="12" xfId="60" applyNumberFormat="1" applyFont="1" applyFill="1" applyBorder="1" applyAlignment="1" applyProtection="1">
      <alignment horizontal="right"/>
      <protection hidden="1"/>
    </xf>
    <xf numFmtId="169" fontId="53" fillId="33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47</xdr:row>
      <xdr:rowOff>161925</xdr:rowOff>
    </xdr:from>
    <xdr:to>
      <xdr:col>30</xdr:col>
      <xdr:colOff>971550</xdr:colOff>
      <xdr:row>55</xdr:row>
      <xdr:rowOff>57150</xdr:rowOff>
    </xdr:to>
    <xdr:sp>
      <xdr:nvSpPr>
        <xdr:cNvPr id="1" name="CaixaDeTexto 2"/>
        <xdr:cNvSpPr txBox="1">
          <a:spLocks noChangeArrowheads="1"/>
        </xdr:cNvSpPr>
      </xdr:nvSpPr>
      <xdr:spPr>
        <a:xfrm>
          <a:off x="6381750" y="9182100"/>
          <a:ext cx="5057775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Observação: Decorrente da falta de convenções coletivas, atualizadas,  de vaqueiro e motorista, foi feita média salárial tendo como base os valores praticados no mercado nacional.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Quanto a categoria vigilante foi retirado da convenção coletiva.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 relação ao Auxílio Alimentação, foram observados os artigos da CLT pertinente e a convenção coletiva.</a:t>
          </a:r>
        </a:p>
      </xdr:txBody>
    </xdr:sp>
    <xdr:clientData/>
  </xdr:twoCellAnchor>
  <xdr:twoCellAnchor>
    <xdr:from>
      <xdr:col>0</xdr:col>
      <xdr:colOff>9525</xdr:colOff>
      <xdr:row>0</xdr:row>
      <xdr:rowOff>180975</xdr:rowOff>
    </xdr:from>
    <xdr:to>
      <xdr:col>15</xdr:col>
      <xdr:colOff>276225</xdr:colOff>
      <xdr:row>9</xdr:row>
      <xdr:rowOff>180975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9525" y="180975"/>
          <a:ext cx="60960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Preencha os campos da sua empresa nas células ABAIXO: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RAZÃO SOCIAL: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CNPJ: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ENDEREÇO: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TELEFONE: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NOME DO REPRESENTANTE LEGAL: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IDENTIDADE DO REPRESENTANTE LEGAL: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BANCO: 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Nº DA AGÊNCIA: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 BANCÁRIA: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VALIDADE DA PROPOSTA: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PREENCHER OS CAMPOS EM ROSA E SELECIONAR SE É OU NÃO OPTANTE DO SIMPLES NACIONAL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A65"/>
  <sheetViews>
    <sheetView showGridLines="0" tabSelected="1" zoomScalePageLayoutView="0" workbookViewId="0" topLeftCell="A1">
      <selection activeCell="H54" sqref="H54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7.2812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15.421875" style="0" customWidth="1"/>
    <col min="31" max="31" width="15.0039062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8" ht="15" customHeight="1">
      <c r="A1" s="148" t="s">
        <v>73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50"/>
      <c r="Q1" s="151" t="s">
        <v>0</v>
      </c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3"/>
      <c r="AF1" s="156"/>
      <c r="AG1" s="156"/>
      <c r="AH1" s="156"/>
      <c r="AI1" s="1"/>
      <c r="AJ1" s="1"/>
      <c r="AK1" s="1"/>
      <c r="AL1" s="1"/>
    </row>
    <row r="2" spans="1:38" s="128" customFormat="1" ht="15" customHeigh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29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1"/>
      <c r="AF2" s="135"/>
      <c r="AG2" s="135"/>
      <c r="AH2" s="135"/>
      <c r="AI2" s="1"/>
      <c r="AJ2" s="1"/>
      <c r="AK2" s="1"/>
      <c r="AL2" s="1"/>
    </row>
    <row r="3" spans="1:38" ht="15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  <c r="Q3" s="129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1"/>
      <c r="AF3" s="127"/>
      <c r="AG3" s="127"/>
      <c r="AH3" s="127"/>
      <c r="AI3" s="1"/>
      <c r="AJ3" s="1"/>
      <c r="AK3" s="1"/>
      <c r="AL3" s="1"/>
    </row>
    <row r="4" spans="1:38" ht="15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  <c r="Q4" s="3"/>
      <c r="R4" s="4"/>
      <c r="S4" s="30" t="s">
        <v>1</v>
      </c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77"/>
      <c r="AF4" s="2"/>
      <c r="AG4" s="111"/>
      <c r="AH4" s="111"/>
      <c r="AI4" s="1"/>
      <c r="AJ4" s="1"/>
      <c r="AK4" s="1"/>
      <c r="AL4" s="1"/>
    </row>
    <row r="5" spans="1:38" ht="1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4"/>
      <c r="Q5" s="3"/>
      <c r="R5" s="4"/>
      <c r="S5" s="5"/>
      <c r="T5" s="5" t="s">
        <v>2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117">
        <v>0</v>
      </c>
      <c r="AF5" s="6"/>
      <c r="AG5" s="2"/>
      <c r="AH5" s="1"/>
      <c r="AI5" s="1"/>
      <c r="AJ5" s="1"/>
      <c r="AK5" s="1"/>
      <c r="AL5" s="1"/>
    </row>
    <row r="6" spans="1:38" ht="15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  <c r="Q6" s="3"/>
      <c r="R6" s="4"/>
      <c r="S6" s="5"/>
      <c r="T6" s="5" t="s">
        <v>3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118">
        <v>0</v>
      </c>
      <c r="AF6" s="7"/>
      <c r="AG6" s="6"/>
      <c r="AH6" s="1"/>
      <c r="AI6" s="1"/>
      <c r="AJ6" s="1"/>
      <c r="AK6" s="1"/>
      <c r="AL6" s="1"/>
    </row>
    <row r="7" spans="1:38" ht="1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4"/>
      <c r="Q7" s="3"/>
      <c r="R7" s="4"/>
      <c r="S7" s="8"/>
      <c r="T7" s="8" t="s">
        <v>4</v>
      </c>
      <c r="U7" s="8"/>
      <c r="V7" s="107"/>
      <c r="W7" s="107"/>
      <c r="X7" s="107"/>
      <c r="Y7" s="107"/>
      <c r="Z7" s="107"/>
      <c r="AA7" s="107"/>
      <c r="AB7" s="107"/>
      <c r="AC7" s="107"/>
      <c r="AD7" s="107"/>
      <c r="AE7" s="9" t="e">
        <f>(AE6/AE5)</f>
        <v>#DIV/0!</v>
      </c>
      <c r="AF7" s="10"/>
      <c r="AG7" s="7"/>
      <c r="AH7" s="1"/>
      <c r="AI7" s="1"/>
      <c r="AJ7" s="1"/>
      <c r="AK7" s="1"/>
      <c r="AL7" s="1"/>
    </row>
    <row r="8" spans="1:38" ht="1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4"/>
      <c r="Q8" s="3"/>
      <c r="R8" s="4"/>
      <c r="S8" s="30" t="s">
        <v>5</v>
      </c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78"/>
      <c r="AF8" s="11"/>
      <c r="AG8" s="10"/>
      <c r="AH8" s="1"/>
      <c r="AI8" s="1"/>
      <c r="AJ8" s="1"/>
      <c r="AK8" s="1"/>
      <c r="AL8" s="1"/>
    </row>
    <row r="9" spans="1:38" ht="15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4"/>
      <c r="Q9" s="3"/>
      <c r="R9" s="4"/>
      <c r="S9" s="107"/>
      <c r="T9" s="107" t="s">
        <v>6</v>
      </c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19">
        <v>0</v>
      </c>
      <c r="AF9" s="12"/>
      <c r="AG9" s="11"/>
      <c r="AH9" s="1"/>
      <c r="AI9" s="1"/>
      <c r="AJ9" s="1"/>
      <c r="AK9" s="1"/>
      <c r="AL9" s="1"/>
    </row>
    <row r="10" spans="1:38" ht="15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4"/>
      <c r="Q10" s="3"/>
      <c r="R10" s="4"/>
      <c r="S10" s="107"/>
      <c r="T10" s="107" t="s">
        <v>7</v>
      </c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17">
        <v>0</v>
      </c>
      <c r="AF10" s="6"/>
      <c r="AG10" s="12"/>
      <c r="AH10" s="1"/>
      <c r="AI10" s="1"/>
      <c r="AJ10" s="1"/>
      <c r="AK10" s="1"/>
      <c r="AL10" s="1"/>
    </row>
    <row r="11" spans="1:38" ht="15">
      <c r="A11" s="69"/>
      <c r="B11" s="70" t="s">
        <v>13</v>
      </c>
      <c r="C11" s="71"/>
      <c r="D11" s="71"/>
      <c r="E11" s="71"/>
      <c r="F11" s="72"/>
      <c r="G11" s="72"/>
      <c r="H11" s="72"/>
      <c r="I11" s="72"/>
      <c r="J11" s="72"/>
      <c r="K11" s="72"/>
      <c r="L11" s="72"/>
      <c r="M11" s="72"/>
      <c r="N11" s="154"/>
      <c r="O11" s="154"/>
      <c r="P11" s="155"/>
      <c r="Q11" s="3"/>
      <c r="R11" s="4"/>
      <c r="S11" s="107"/>
      <c r="T11" s="108" t="s">
        <v>4</v>
      </c>
      <c r="U11" s="108"/>
      <c r="V11" s="107"/>
      <c r="W11" s="107"/>
      <c r="X11" s="107"/>
      <c r="Y11" s="107"/>
      <c r="Z11" s="107"/>
      <c r="AA11" s="107"/>
      <c r="AB11" s="107"/>
      <c r="AC11" s="107"/>
      <c r="AD11" s="107"/>
      <c r="AE11" s="9">
        <f>(AE9*AE10)</f>
        <v>0</v>
      </c>
      <c r="AF11" s="10"/>
      <c r="AG11" s="6"/>
      <c r="AH11" s="1"/>
      <c r="AI11" s="1"/>
      <c r="AJ11" s="1"/>
      <c r="AK11" s="1"/>
      <c r="AL11" s="1"/>
    </row>
    <row r="12" spans="1:38" ht="15">
      <c r="A12" s="159" t="s">
        <v>74</v>
      </c>
      <c r="B12" s="160"/>
      <c r="C12" s="160"/>
      <c r="D12" s="107"/>
      <c r="E12" s="161" t="s">
        <v>15</v>
      </c>
      <c r="F12" s="161"/>
      <c r="G12" s="103"/>
      <c r="H12" s="103"/>
      <c r="I12" s="107"/>
      <c r="J12" s="157" t="s">
        <v>16</v>
      </c>
      <c r="K12" s="157"/>
      <c r="L12" s="109"/>
      <c r="M12" s="109"/>
      <c r="N12" s="157" t="s">
        <v>17</v>
      </c>
      <c r="O12" s="157"/>
      <c r="P12" s="158"/>
      <c r="Q12" s="3"/>
      <c r="R12" s="4"/>
      <c r="S12" s="30" t="s">
        <v>8</v>
      </c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79"/>
      <c r="AF12" s="13"/>
      <c r="AG12" s="10"/>
      <c r="AH12" s="1"/>
      <c r="AI12" s="1"/>
      <c r="AJ12" s="1"/>
      <c r="AK12" s="1"/>
      <c r="AL12" s="1"/>
    </row>
    <row r="13" spans="1:53" ht="15">
      <c r="A13" s="162" t="s">
        <v>66</v>
      </c>
      <c r="B13" s="162"/>
      <c r="C13" s="107"/>
      <c r="E13" s="166"/>
      <c r="F13" s="166"/>
      <c r="H13" s="107"/>
      <c r="I13" s="107"/>
      <c r="J13" s="163"/>
      <c r="K13" s="163"/>
      <c r="L13" s="107"/>
      <c r="M13" s="107"/>
      <c r="N13" s="164">
        <f>(J13*E13)</f>
        <v>0</v>
      </c>
      <c r="O13" s="164"/>
      <c r="P13" s="165"/>
      <c r="Q13" s="3"/>
      <c r="R13" s="4"/>
      <c r="S13" s="107"/>
      <c r="T13" s="107" t="s">
        <v>9</v>
      </c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20"/>
      <c r="AF13" s="14"/>
      <c r="AG13" s="13"/>
      <c r="AH13" s="1"/>
      <c r="AI13" s="1"/>
      <c r="AJ13" s="1"/>
      <c r="AK13" s="1"/>
      <c r="AL13" s="1"/>
      <c r="AT13" s="15" t="s">
        <v>10</v>
      </c>
      <c r="AU13" s="16"/>
      <c r="AV13" s="16"/>
      <c r="AW13" s="16"/>
      <c r="AX13" s="16"/>
      <c r="AY13" s="16"/>
      <c r="AZ13" s="16"/>
      <c r="BA13" s="16"/>
    </row>
    <row r="14" spans="1:53" ht="15">
      <c r="A14" s="162" t="s">
        <v>67</v>
      </c>
      <c r="B14" s="162"/>
      <c r="C14" s="107"/>
      <c r="E14" s="166"/>
      <c r="F14" s="166"/>
      <c r="H14" s="107"/>
      <c r="I14" s="107"/>
      <c r="J14" s="163"/>
      <c r="K14" s="163"/>
      <c r="L14" s="107"/>
      <c r="M14" s="107"/>
      <c r="N14" s="164">
        <f>(J14*E14)</f>
        <v>0</v>
      </c>
      <c r="O14" s="164"/>
      <c r="P14" s="165"/>
      <c r="Q14" s="3"/>
      <c r="R14" s="4"/>
      <c r="S14" s="107"/>
      <c r="T14" s="107" t="s">
        <v>11</v>
      </c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21"/>
      <c r="AF14" s="14"/>
      <c r="AG14" s="14"/>
      <c r="AH14" s="1"/>
      <c r="AI14" s="1"/>
      <c r="AJ14" s="1"/>
      <c r="AK14" s="1"/>
      <c r="AL14" s="1"/>
      <c r="AT14" s="15" t="s">
        <v>12</v>
      </c>
      <c r="AU14" s="16"/>
      <c r="AV14" s="16"/>
      <c r="AW14" s="16"/>
      <c r="AX14" s="16"/>
      <c r="AY14" s="16"/>
      <c r="AZ14" s="1"/>
      <c r="BA14" s="1"/>
    </row>
    <row r="15" spans="1:53" ht="15">
      <c r="A15" s="169" t="s">
        <v>76</v>
      </c>
      <c r="B15" s="169"/>
      <c r="C15" s="136"/>
      <c r="D15" s="128"/>
      <c r="E15" s="167"/>
      <c r="F15" s="167"/>
      <c r="G15" s="128"/>
      <c r="H15" s="136"/>
      <c r="I15" s="136"/>
      <c r="J15" s="168"/>
      <c r="K15" s="168"/>
      <c r="L15" s="136"/>
      <c r="M15" s="136"/>
      <c r="N15" s="164">
        <f>(J15*E15)</f>
        <v>0</v>
      </c>
      <c r="O15" s="164"/>
      <c r="P15" s="165"/>
      <c r="Q15" s="3"/>
      <c r="R15" s="4"/>
      <c r="S15" s="107"/>
      <c r="T15" s="107" t="s">
        <v>14</v>
      </c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17">
        <v>0</v>
      </c>
      <c r="AF15" s="6"/>
      <c r="AG15" s="14"/>
      <c r="AH15" s="1"/>
      <c r="AI15" s="1"/>
      <c r="AJ15" s="1"/>
      <c r="AK15" s="1"/>
      <c r="AL15" s="1"/>
      <c r="AT15" s="1"/>
      <c r="AU15" s="1"/>
      <c r="AV15" s="1"/>
      <c r="AW15" s="1"/>
      <c r="AX15" s="1"/>
      <c r="AY15" s="1"/>
      <c r="AZ15" s="1"/>
      <c r="BA15" s="1"/>
    </row>
    <row r="16" spans="1:38" ht="15">
      <c r="A16" s="3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72">
        <f>SUM(N13:P15)</f>
        <v>0</v>
      </c>
      <c r="O16" s="172"/>
      <c r="P16" s="173"/>
      <c r="Q16" s="3"/>
      <c r="R16" s="4"/>
      <c r="S16" s="107"/>
      <c r="T16" s="108" t="s">
        <v>4</v>
      </c>
      <c r="U16" s="108"/>
      <c r="V16" s="107"/>
      <c r="W16" s="107"/>
      <c r="X16" s="107"/>
      <c r="Y16" s="107"/>
      <c r="Z16" s="107"/>
      <c r="AA16" s="107"/>
      <c r="AB16" s="107"/>
      <c r="AC16" s="107"/>
      <c r="AD16" s="107"/>
      <c r="AE16" s="9" t="e">
        <f>(AE15*AE14)/AE13</f>
        <v>#DIV/0!</v>
      </c>
      <c r="AF16" s="17"/>
      <c r="AG16" s="6"/>
      <c r="AH16" s="1"/>
      <c r="AI16" s="1"/>
      <c r="AJ16" s="1"/>
      <c r="AK16" s="1"/>
      <c r="AL16" s="1"/>
    </row>
    <row r="17" spans="1:38" ht="15">
      <c r="A17" s="73"/>
      <c r="B17" s="73"/>
      <c r="C17" s="73"/>
      <c r="D17" s="74">
        <v>1</v>
      </c>
      <c r="E17" s="73"/>
      <c r="F17" s="73"/>
      <c r="G17" s="73"/>
      <c r="H17" s="73"/>
      <c r="I17" s="75"/>
      <c r="J17" s="75"/>
      <c r="K17" s="75"/>
      <c r="L17" s="76"/>
      <c r="M17" s="76"/>
      <c r="N17" s="174"/>
      <c r="O17" s="174"/>
      <c r="P17" s="175"/>
      <c r="Q17" s="3"/>
      <c r="R17" s="4"/>
      <c r="S17" s="30" t="s">
        <v>18</v>
      </c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80"/>
      <c r="AF17" s="17"/>
      <c r="AG17" s="17"/>
      <c r="AH17" s="1"/>
      <c r="AI17" s="1"/>
      <c r="AJ17" s="1"/>
      <c r="AK17" s="1"/>
      <c r="AL17" s="1"/>
    </row>
    <row r="18" spans="1:38" ht="15">
      <c r="A18" s="176" t="s">
        <v>22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77"/>
      <c r="Q18" s="3"/>
      <c r="R18" s="4"/>
      <c r="S18" s="107"/>
      <c r="T18" s="107" t="s">
        <v>19</v>
      </c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22">
        <v>0</v>
      </c>
      <c r="AF18" s="7"/>
      <c r="AG18" s="17"/>
      <c r="AH18" s="1"/>
      <c r="AI18" s="1"/>
      <c r="AJ18" s="1"/>
      <c r="AK18" s="1"/>
      <c r="AL18" s="1"/>
    </row>
    <row r="19" spans="1:38" ht="15">
      <c r="A19" s="3"/>
      <c r="B19" s="107"/>
      <c r="C19" s="107" t="s">
        <v>24</v>
      </c>
      <c r="D19" s="107"/>
      <c r="E19" s="107"/>
      <c r="F19" s="107"/>
      <c r="G19" s="22"/>
      <c r="H19" s="22"/>
      <c r="I19" s="107"/>
      <c r="J19" s="113"/>
      <c r="K19" s="113"/>
      <c r="L19" s="113">
        <v>0.2</v>
      </c>
      <c r="M19" s="106">
        <v>0.2</v>
      </c>
      <c r="N19" s="164">
        <f>(N$16*M19)</f>
        <v>0</v>
      </c>
      <c r="O19" s="164"/>
      <c r="P19" s="165"/>
      <c r="Q19" s="3"/>
      <c r="R19" s="4"/>
      <c r="S19" s="107"/>
      <c r="T19" s="107" t="s">
        <v>20</v>
      </c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23">
        <v>0</v>
      </c>
      <c r="AF19" s="10"/>
      <c r="AG19" s="7"/>
      <c r="AH19" s="1"/>
      <c r="AI19" s="1"/>
      <c r="AJ19" s="1"/>
      <c r="AK19" s="1"/>
      <c r="AL19" s="1"/>
    </row>
    <row r="20" spans="1:38" ht="15">
      <c r="A20" s="3"/>
      <c r="B20" s="107"/>
      <c r="C20" s="107" t="s">
        <v>26</v>
      </c>
      <c r="D20" s="107"/>
      <c r="E20" s="107"/>
      <c r="F20" s="107"/>
      <c r="G20" s="22"/>
      <c r="H20" s="22"/>
      <c r="I20" s="107"/>
      <c r="J20" s="106"/>
      <c r="K20" s="106"/>
      <c r="L20" s="106">
        <v>0.015</v>
      </c>
      <c r="M20" s="106">
        <v>0.015</v>
      </c>
      <c r="N20" s="164">
        <f aca="true" t="shared" si="0" ref="N20:N27">(N$16*M20)</f>
        <v>0</v>
      </c>
      <c r="O20" s="164"/>
      <c r="P20" s="165"/>
      <c r="Q20" s="3"/>
      <c r="R20" s="4"/>
      <c r="S20" s="30" t="s">
        <v>21</v>
      </c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14"/>
      <c r="AF20" s="18"/>
      <c r="AG20" s="10"/>
      <c r="AH20" s="1"/>
      <c r="AI20" s="1"/>
      <c r="AJ20" s="1"/>
      <c r="AK20" s="1"/>
      <c r="AL20" s="1"/>
    </row>
    <row r="21" spans="1:38" ht="15">
      <c r="A21" s="3"/>
      <c r="B21" s="107"/>
      <c r="C21" s="107" t="s">
        <v>28</v>
      </c>
      <c r="D21" s="107"/>
      <c r="E21" s="107"/>
      <c r="F21" s="107"/>
      <c r="G21" s="22"/>
      <c r="H21" s="22"/>
      <c r="I21" s="107"/>
      <c r="J21" s="106"/>
      <c r="K21" s="106"/>
      <c r="L21" s="106">
        <v>0.01</v>
      </c>
      <c r="M21" s="106">
        <v>0.01</v>
      </c>
      <c r="N21" s="164">
        <f t="shared" si="0"/>
        <v>0</v>
      </c>
      <c r="O21" s="164"/>
      <c r="P21" s="165"/>
      <c r="Q21" s="3"/>
      <c r="R21" s="4"/>
      <c r="S21" s="19"/>
      <c r="T21" s="107" t="s">
        <v>23</v>
      </c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20" t="e">
        <f>SUM(AE19,AE16,AE11,AE7)</f>
        <v>#DIV/0!</v>
      </c>
      <c r="AF21" s="21"/>
      <c r="AG21" s="18"/>
      <c r="AH21" s="1"/>
      <c r="AI21" s="1"/>
      <c r="AJ21" s="1"/>
      <c r="AK21" s="1"/>
      <c r="AL21" s="1"/>
    </row>
    <row r="22" spans="1:38" ht="15">
      <c r="A22" s="3"/>
      <c r="B22" s="107"/>
      <c r="C22" s="107" t="s">
        <v>29</v>
      </c>
      <c r="D22" s="107"/>
      <c r="E22" s="107"/>
      <c r="F22" s="107"/>
      <c r="G22" s="22"/>
      <c r="H22" s="22"/>
      <c r="I22" s="107"/>
      <c r="J22" s="106"/>
      <c r="K22" s="106"/>
      <c r="L22" s="106">
        <v>0.002</v>
      </c>
      <c r="M22" s="106">
        <v>0.002</v>
      </c>
      <c r="N22" s="164">
        <f t="shared" si="0"/>
        <v>0</v>
      </c>
      <c r="O22" s="164"/>
      <c r="P22" s="165"/>
      <c r="Q22" s="3"/>
      <c r="R22" s="4"/>
      <c r="S22" s="19"/>
      <c r="T22" s="107" t="s">
        <v>25</v>
      </c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24">
        <v>0</v>
      </c>
      <c r="AF22" s="23"/>
      <c r="AG22" s="21"/>
      <c r="AH22" s="1"/>
      <c r="AI22" s="1"/>
      <c r="AJ22" s="1"/>
      <c r="AK22" s="1"/>
      <c r="AL22" s="1"/>
    </row>
    <row r="23" spans="1:38" ht="15">
      <c r="A23" s="3"/>
      <c r="B23" s="107"/>
      <c r="C23" s="107" t="s">
        <v>30</v>
      </c>
      <c r="D23" s="107"/>
      <c r="E23" s="107"/>
      <c r="F23" s="107"/>
      <c r="G23" s="22"/>
      <c r="H23" s="22"/>
      <c r="I23" s="107"/>
      <c r="J23" s="106"/>
      <c r="K23" s="106"/>
      <c r="L23" s="106">
        <v>0.025</v>
      </c>
      <c r="M23" s="106">
        <v>0.025</v>
      </c>
      <c r="N23" s="164">
        <f t="shared" si="0"/>
        <v>0</v>
      </c>
      <c r="O23" s="164"/>
      <c r="P23" s="165"/>
      <c r="Q23" s="3"/>
      <c r="R23" s="4"/>
      <c r="S23" s="19"/>
      <c r="T23" s="107" t="s">
        <v>27</v>
      </c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24">
        <v>0</v>
      </c>
      <c r="AF23" s="13"/>
      <c r="AG23" s="23"/>
      <c r="AH23" s="1"/>
      <c r="AI23" s="1"/>
      <c r="AJ23" s="1"/>
      <c r="AK23" s="1"/>
      <c r="AL23" s="1"/>
    </row>
    <row r="24" spans="1:38" ht="15">
      <c r="A24" s="3"/>
      <c r="B24" s="107"/>
      <c r="C24" s="107" t="s">
        <v>31</v>
      </c>
      <c r="D24" s="107"/>
      <c r="E24" s="107"/>
      <c r="F24" s="107"/>
      <c r="G24" s="22"/>
      <c r="H24" s="22"/>
      <c r="I24" s="107"/>
      <c r="J24" s="106"/>
      <c r="K24" s="106"/>
      <c r="L24" s="106">
        <v>0.08</v>
      </c>
      <c r="M24" s="106">
        <v>0.08</v>
      </c>
      <c r="N24" s="164">
        <f t="shared" si="0"/>
        <v>0</v>
      </c>
      <c r="O24" s="164"/>
      <c r="P24" s="165"/>
      <c r="Q24" s="116" t="s">
        <v>70</v>
      </c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10"/>
      <c r="AC24" s="110"/>
      <c r="AD24" s="110"/>
      <c r="AE24" s="25" t="e">
        <f>(AE21*AE23)</f>
        <v>#DIV/0!</v>
      </c>
      <c r="AF24" s="26"/>
      <c r="AG24" s="13"/>
      <c r="AH24" s="1"/>
      <c r="AI24" s="1"/>
      <c r="AJ24" s="1"/>
      <c r="AK24" s="1"/>
      <c r="AL24" s="1"/>
    </row>
    <row r="25" spans="1:38" ht="15">
      <c r="A25" s="3"/>
      <c r="B25" s="107"/>
      <c r="C25" s="107" t="s">
        <v>33</v>
      </c>
      <c r="D25" s="107"/>
      <c r="E25" s="107"/>
      <c r="F25" s="107"/>
      <c r="G25" s="22"/>
      <c r="H25" s="22"/>
      <c r="I25" s="107"/>
      <c r="J25" s="106"/>
      <c r="K25" s="106"/>
      <c r="L25" s="106">
        <v>0.03</v>
      </c>
      <c r="M25" s="106">
        <v>0.03</v>
      </c>
      <c r="N25" s="164">
        <f t="shared" si="0"/>
        <v>0</v>
      </c>
      <c r="O25" s="164"/>
      <c r="P25" s="165"/>
      <c r="Q25" s="81"/>
      <c r="R25" s="82"/>
      <c r="S25" s="83" t="s">
        <v>81</v>
      </c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4"/>
      <c r="AF25" s="27"/>
      <c r="AG25" s="26"/>
      <c r="AH25" s="1"/>
      <c r="AI25" s="1"/>
      <c r="AJ25" s="1"/>
      <c r="AK25" s="1"/>
      <c r="AL25" s="1"/>
    </row>
    <row r="26" spans="1:38" ht="15">
      <c r="A26" s="3"/>
      <c r="B26" s="107"/>
      <c r="C26" s="107" t="s">
        <v>34</v>
      </c>
      <c r="D26" s="107"/>
      <c r="E26" s="107"/>
      <c r="F26" s="107"/>
      <c r="G26" s="22"/>
      <c r="H26" s="22"/>
      <c r="I26" s="107"/>
      <c r="J26" s="106"/>
      <c r="K26" s="106"/>
      <c r="L26" s="106">
        <v>0.006</v>
      </c>
      <c r="M26" s="106">
        <v>0.006</v>
      </c>
      <c r="N26" s="164">
        <f t="shared" si="0"/>
        <v>0</v>
      </c>
      <c r="O26" s="164"/>
      <c r="P26" s="165"/>
      <c r="Q26" s="107"/>
      <c r="R26" s="4"/>
      <c r="S26" s="107"/>
      <c r="T26" s="28" t="s">
        <v>80</v>
      </c>
      <c r="U26" s="28"/>
      <c r="V26" s="28"/>
      <c r="W26" s="28"/>
      <c r="X26" s="28"/>
      <c r="Y26" s="28"/>
      <c r="Z26" s="28"/>
      <c r="AA26" s="107"/>
      <c r="AB26" s="107"/>
      <c r="AC26" s="107"/>
      <c r="AD26" s="107"/>
      <c r="AE26" s="125"/>
      <c r="AF26" s="29"/>
      <c r="AG26" s="27"/>
      <c r="AH26" s="1"/>
      <c r="AI26" s="1"/>
      <c r="AJ26" s="1"/>
      <c r="AK26" s="1"/>
      <c r="AL26" s="1"/>
    </row>
    <row r="27" spans="1:38" ht="15">
      <c r="A27" s="3"/>
      <c r="B27" s="136"/>
      <c r="C27" s="136" t="s">
        <v>77</v>
      </c>
      <c r="D27" s="136"/>
      <c r="E27" s="136"/>
      <c r="F27" s="136"/>
      <c r="G27" s="22"/>
      <c r="H27" s="22"/>
      <c r="I27" s="136"/>
      <c r="J27" s="142"/>
      <c r="K27" s="142"/>
      <c r="L27" s="142"/>
      <c r="M27" s="142">
        <v>0.012</v>
      </c>
      <c r="N27" s="164">
        <f t="shared" si="0"/>
        <v>0</v>
      </c>
      <c r="O27" s="164"/>
      <c r="P27" s="165"/>
      <c r="Q27" s="107"/>
      <c r="R27" s="4"/>
      <c r="S27" s="107"/>
      <c r="T27" s="28" t="s">
        <v>32</v>
      </c>
      <c r="U27" s="28"/>
      <c r="V27" s="28"/>
      <c r="W27" s="28"/>
      <c r="X27" s="28"/>
      <c r="Y27" s="28"/>
      <c r="Z27" s="28"/>
      <c r="AA27" s="107"/>
      <c r="AB27" s="107"/>
      <c r="AC27" s="107"/>
      <c r="AD27" s="107"/>
      <c r="AE27" s="126"/>
      <c r="AF27" s="29"/>
      <c r="AG27" s="29"/>
      <c r="AH27" s="1"/>
      <c r="AI27" s="1"/>
      <c r="AJ27" s="1"/>
      <c r="AK27" s="1"/>
      <c r="AL27" s="1"/>
    </row>
    <row r="28" spans="1:38" ht="16.5" thickBot="1">
      <c r="A28" s="3"/>
      <c r="B28" s="107"/>
      <c r="C28" s="33" t="s">
        <v>35</v>
      </c>
      <c r="D28" s="33"/>
      <c r="E28" s="33"/>
      <c r="F28" s="33"/>
      <c r="G28" s="22"/>
      <c r="H28" s="22"/>
      <c r="I28" s="107"/>
      <c r="J28" s="22"/>
      <c r="K28" s="105"/>
      <c r="L28" s="105"/>
      <c r="M28" s="105">
        <f>SUM(M19:M27)</f>
        <v>0.3800000000000001</v>
      </c>
      <c r="N28" s="170">
        <f>SUM(N19:P27)</f>
        <v>0</v>
      </c>
      <c r="O28" s="170"/>
      <c r="P28" s="171"/>
      <c r="Q28" s="108" t="s">
        <v>71</v>
      </c>
      <c r="R28" s="4"/>
      <c r="S28" s="107"/>
      <c r="T28" s="30"/>
      <c r="U28" s="28"/>
      <c r="V28" s="28"/>
      <c r="W28" s="28"/>
      <c r="X28" s="28"/>
      <c r="Y28" s="28"/>
      <c r="Z28" s="28"/>
      <c r="AA28" s="107"/>
      <c r="AB28" s="107"/>
      <c r="AC28" s="107"/>
      <c r="AD28" s="107"/>
      <c r="AE28" s="31">
        <f>(AE27*AE26)</f>
        <v>0</v>
      </c>
      <c r="AF28" s="32"/>
      <c r="AG28" s="29"/>
      <c r="AH28" s="1"/>
      <c r="AI28" s="1"/>
      <c r="AJ28" s="1"/>
      <c r="AK28" s="1"/>
      <c r="AL28" s="1"/>
    </row>
    <row r="29" spans="1:38" ht="16.5" thickBot="1">
      <c r="A29" s="182" t="s">
        <v>36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8"/>
      <c r="Q29" s="66"/>
      <c r="R29" s="67"/>
      <c r="S29" s="68" t="s">
        <v>72</v>
      </c>
      <c r="T29" s="68"/>
      <c r="U29" s="68"/>
      <c r="V29" s="68"/>
      <c r="W29" s="68"/>
      <c r="X29" s="68"/>
      <c r="Y29" s="58"/>
      <c r="Z29" s="58"/>
      <c r="AA29" s="58"/>
      <c r="AB29" s="58"/>
      <c r="AC29" s="58"/>
      <c r="AD29" s="58"/>
      <c r="AE29" s="61" t="e">
        <f>SUM(N56,AE24,AE28)</f>
        <v>#DIV/0!</v>
      </c>
      <c r="AF29" s="26"/>
      <c r="AG29" s="32"/>
      <c r="AH29" s="1"/>
      <c r="AI29" s="1"/>
      <c r="AJ29" s="1"/>
      <c r="AK29" s="1"/>
      <c r="AL29" s="1"/>
    </row>
    <row r="30" spans="1:38" ht="15">
      <c r="A30" s="3"/>
      <c r="B30" s="107"/>
      <c r="C30" s="35" t="s">
        <v>38</v>
      </c>
      <c r="D30" s="35"/>
      <c r="E30" s="35"/>
      <c r="F30" s="35"/>
      <c r="G30" s="22"/>
      <c r="H30" s="22"/>
      <c r="I30" s="107"/>
      <c r="K30" s="112"/>
      <c r="L30" s="112"/>
      <c r="M30" s="112">
        <v>0.0749</v>
      </c>
      <c r="N30" s="164">
        <f aca="true" t="shared" si="1" ref="N30:N36">(N$16*M30)</f>
        <v>0</v>
      </c>
      <c r="O30" s="164"/>
      <c r="P30" s="165"/>
      <c r="Q30" s="73"/>
      <c r="R30" s="73"/>
      <c r="S30" s="86" t="s">
        <v>37</v>
      </c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8"/>
      <c r="AE30" s="89"/>
      <c r="AF30" s="26"/>
      <c r="AG30" s="26"/>
      <c r="AH30" s="1"/>
      <c r="AI30" s="1"/>
      <c r="AJ30" s="1"/>
      <c r="AK30" s="1"/>
      <c r="AL30" s="1"/>
    </row>
    <row r="31" spans="1:38" ht="15">
      <c r="A31" s="3"/>
      <c r="B31" s="107"/>
      <c r="C31" s="35" t="s">
        <v>82</v>
      </c>
      <c r="D31" s="35"/>
      <c r="E31" s="35"/>
      <c r="F31" s="35"/>
      <c r="G31" s="22"/>
      <c r="H31" s="22"/>
      <c r="I31" s="107"/>
      <c r="J31" s="1"/>
      <c r="K31" s="106"/>
      <c r="L31" s="106"/>
      <c r="M31" s="106">
        <v>0.0067</v>
      </c>
      <c r="N31" s="164">
        <f t="shared" si="1"/>
        <v>0</v>
      </c>
      <c r="O31" s="164"/>
      <c r="P31" s="165"/>
      <c r="Q31" s="107"/>
      <c r="R31" s="107" t="s">
        <v>39</v>
      </c>
      <c r="S31" s="107" t="s">
        <v>39</v>
      </c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22"/>
      <c r="AE31" s="36" t="e">
        <f>AE29</f>
        <v>#DIV/0!</v>
      </c>
      <c r="AF31" s="34"/>
      <c r="AG31" s="26"/>
      <c r="AH31" s="1"/>
      <c r="AI31" s="1"/>
      <c r="AJ31" s="1"/>
      <c r="AK31" s="1"/>
      <c r="AL31" s="1"/>
    </row>
    <row r="32" spans="1:38" ht="15">
      <c r="A32" s="3"/>
      <c r="B32" s="107"/>
      <c r="C32" s="35" t="s">
        <v>41</v>
      </c>
      <c r="D32" s="35"/>
      <c r="E32" s="35"/>
      <c r="F32" s="35"/>
      <c r="G32" s="22"/>
      <c r="H32" s="22"/>
      <c r="I32" s="107"/>
      <c r="J32" s="1"/>
      <c r="K32" s="106"/>
      <c r="L32" s="106"/>
      <c r="M32" s="106">
        <v>0.0008</v>
      </c>
      <c r="N32" s="164">
        <f t="shared" si="1"/>
        <v>0</v>
      </c>
      <c r="O32" s="164"/>
      <c r="P32" s="165"/>
      <c r="Q32" s="107"/>
      <c r="R32" s="107" t="s">
        <v>40</v>
      </c>
      <c r="S32" s="107" t="s">
        <v>89</v>
      </c>
      <c r="T32" s="107"/>
      <c r="U32" s="107"/>
      <c r="V32" s="107"/>
      <c r="W32" s="107"/>
      <c r="X32" s="107"/>
      <c r="Y32" s="107"/>
      <c r="Z32" s="107"/>
      <c r="AA32" s="181"/>
      <c r="AB32" s="181"/>
      <c r="AC32" s="181"/>
      <c r="AD32" s="22"/>
      <c r="AE32" s="37" t="e">
        <f>(AE31*AA32)</f>
        <v>#DIV/0!</v>
      </c>
      <c r="AF32" s="26"/>
      <c r="AG32" s="34"/>
      <c r="AH32" s="1"/>
      <c r="AI32" s="1"/>
      <c r="AJ32" s="1"/>
      <c r="AK32" s="1"/>
      <c r="AL32" s="1"/>
    </row>
    <row r="33" spans="1:38" ht="15">
      <c r="A33" s="3"/>
      <c r="B33" s="107"/>
      <c r="C33" s="35" t="s">
        <v>43</v>
      </c>
      <c r="D33" s="35"/>
      <c r="E33" s="35"/>
      <c r="F33" s="35"/>
      <c r="G33" s="22"/>
      <c r="H33" s="22"/>
      <c r="I33" s="107"/>
      <c r="J33" s="1"/>
      <c r="K33" s="106"/>
      <c r="L33" s="106"/>
      <c r="M33" s="106">
        <v>0.0056</v>
      </c>
      <c r="N33" s="164">
        <f t="shared" si="1"/>
        <v>0</v>
      </c>
      <c r="O33" s="164"/>
      <c r="P33" s="165"/>
      <c r="Q33" s="107"/>
      <c r="R33" s="108" t="s">
        <v>4</v>
      </c>
      <c r="S33" s="108" t="s">
        <v>4</v>
      </c>
      <c r="T33" s="107"/>
      <c r="U33" s="107"/>
      <c r="V33" s="107"/>
      <c r="W33" s="107"/>
      <c r="X33" s="107"/>
      <c r="Y33" s="107"/>
      <c r="Z33" s="107"/>
      <c r="AA33" s="107"/>
      <c r="AB33" s="113"/>
      <c r="AC33" s="106"/>
      <c r="AD33" s="22"/>
      <c r="AE33" s="36" t="e">
        <f>SUM(AE31:AE32)</f>
        <v>#DIV/0!</v>
      </c>
      <c r="AF33" s="38"/>
      <c r="AG33" s="26"/>
      <c r="AH33" s="1"/>
      <c r="AI33" s="1"/>
      <c r="AJ33" s="1"/>
      <c r="AK33" s="1"/>
      <c r="AL33" s="1"/>
    </row>
    <row r="34" spans="1:38" ht="15">
      <c r="A34" s="3"/>
      <c r="B34" s="107"/>
      <c r="C34" s="41" t="s">
        <v>45</v>
      </c>
      <c r="D34" s="41"/>
      <c r="E34" s="41"/>
      <c r="F34" s="41"/>
      <c r="G34" s="22"/>
      <c r="H34" s="22"/>
      <c r="I34" s="107"/>
      <c r="J34" s="1"/>
      <c r="K34" s="42"/>
      <c r="L34" s="42"/>
      <c r="M34" s="42">
        <v>0.0003</v>
      </c>
      <c r="N34" s="164">
        <f t="shared" si="1"/>
        <v>0</v>
      </c>
      <c r="O34" s="164"/>
      <c r="P34" s="165"/>
      <c r="Q34" s="73"/>
      <c r="R34" s="73"/>
      <c r="S34" s="86" t="s">
        <v>42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90"/>
      <c r="AE34" s="91"/>
      <c r="AF34" s="38"/>
      <c r="AG34" s="38"/>
      <c r="AH34" s="1"/>
      <c r="AI34" s="1"/>
      <c r="AJ34" s="1"/>
      <c r="AK34" s="1"/>
      <c r="AL34" s="1"/>
    </row>
    <row r="35" spans="1:38" ht="15">
      <c r="A35" s="3"/>
      <c r="B35" s="107"/>
      <c r="C35" s="35" t="s">
        <v>47</v>
      </c>
      <c r="D35" s="35"/>
      <c r="E35" s="35"/>
      <c r="F35" s="35"/>
      <c r="G35" s="22"/>
      <c r="H35" s="22"/>
      <c r="I35" s="107"/>
      <c r="J35" s="1"/>
      <c r="K35" s="106"/>
      <c r="L35" s="106"/>
      <c r="M35" s="106">
        <v>0.0006</v>
      </c>
      <c r="N35" s="164">
        <f t="shared" si="1"/>
        <v>0</v>
      </c>
      <c r="O35" s="164"/>
      <c r="P35" s="165"/>
      <c r="Q35" s="107"/>
      <c r="R35" s="107" t="s">
        <v>44</v>
      </c>
      <c r="S35" s="107" t="s">
        <v>44</v>
      </c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39"/>
      <c r="AE35" s="40" t="e">
        <f>AE33</f>
        <v>#DIV/0!</v>
      </c>
      <c r="AF35" s="38"/>
      <c r="AG35" s="38"/>
      <c r="AH35" s="1"/>
      <c r="AI35" s="1"/>
      <c r="AJ35" s="1"/>
      <c r="AK35" s="1"/>
      <c r="AL35" s="1"/>
    </row>
    <row r="36" spans="1:38" ht="15">
      <c r="A36" s="3"/>
      <c r="B36" s="107"/>
      <c r="C36" s="35" t="s">
        <v>48</v>
      </c>
      <c r="D36" s="35"/>
      <c r="E36" s="35"/>
      <c r="F36" s="35"/>
      <c r="G36" s="22"/>
      <c r="H36" s="22"/>
      <c r="I36" s="107"/>
      <c r="J36" s="1"/>
      <c r="K36" s="112"/>
      <c r="L36" s="112"/>
      <c r="M36" s="112">
        <v>0.0833333333333333</v>
      </c>
      <c r="N36" s="164">
        <f t="shared" si="1"/>
        <v>0</v>
      </c>
      <c r="O36" s="164"/>
      <c r="P36" s="165"/>
      <c r="Q36" s="107"/>
      <c r="R36" s="107" t="s">
        <v>46</v>
      </c>
      <c r="S36" s="107" t="s">
        <v>90</v>
      </c>
      <c r="T36" s="107"/>
      <c r="U36" s="107"/>
      <c r="V36" s="107"/>
      <c r="W36" s="107"/>
      <c r="X36" s="107"/>
      <c r="Y36" s="107"/>
      <c r="Z36" s="107"/>
      <c r="AA36" s="181"/>
      <c r="AB36" s="181"/>
      <c r="AC36" s="181"/>
      <c r="AD36" s="43"/>
      <c r="AE36" s="37" t="e">
        <f>(AE35*AA36)</f>
        <v>#DIV/0!</v>
      </c>
      <c r="AF36" s="38"/>
      <c r="AG36" s="38"/>
      <c r="AH36" s="1"/>
      <c r="AI36" s="1"/>
      <c r="AJ36" s="1"/>
      <c r="AK36" s="1"/>
      <c r="AL36" s="1"/>
    </row>
    <row r="37" spans="1:38" ht="15">
      <c r="A37" s="3"/>
      <c r="B37" s="107"/>
      <c r="C37" s="33" t="s">
        <v>50</v>
      </c>
      <c r="D37" s="107"/>
      <c r="E37" s="107"/>
      <c r="F37" s="107"/>
      <c r="G37" s="22"/>
      <c r="H37" s="22"/>
      <c r="I37" s="107"/>
      <c r="K37" s="105"/>
      <c r="L37" s="105"/>
      <c r="M37" s="105">
        <f>SUM(J30:M36)</f>
        <v>0.1722333333333333</v>
      </c>
      <c r="N37" s="170">
        <f>SUM(N30:P36)</f>
        <v>0</v>
      </c>
      <c r="O37" s="170"/>
      <c r="P37" s="171"/>
      <c r="Q37" s="107"/>
      <c r="R37" s="108" t="s">
        <v>4</v>
      </c>
      <c r="S37" s="108" t="s">
        <v>4</v>
      </c>
      <c r="T37" s="108"/>
      <c r="U37" s="107"/>
      <c r="V37" s="107"/>
      <c r="W37" s="107"/>
      <c r="X37" s="107"/>
      <c r="Y37" s="107"/>
      <c r="Z37" s="107"/>
      <c r="AA37" s="107"/>
      <c r="AB37" s="107"/>
      <c r="AC37" s="107"/>
      <c r="AD37" s="44"/>
      <c r="AE37" s="36" t="e">
        <f>SUM(AE35:AE36)</f>
        <v>#DIV/0!</v>
      </c>
      <c r="AF37" s="38"/>
      <c r="AG37" s="38"/>
      <c r="AH37" s="1"/>
      <c r="AI37" s="1"/>
      <c r="AJ37" s="1"/>
      <c r="AK37" s="1"/>
      <c r="AL37" s="1"/>
    </row>
    <row r="38" spans="1:38" ht="15">
      <c r="A38" s="182" t="s">
        <v>53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73"/>
      <c r="R38" s="73"/>
      <c r="S38" s="86" t="s">
        <v>49</v>
      </c>
      <c r="T38" s="72"/>
      <c r="U38" s="72"/>
      <c r="V38" s="72"/>
      <c r="W38" s="72"/>
      <c r="X38" s="72"/>
      <c r="Y38" s="72"/>
      <c r="Z38" s="72"/>
      <c r="AA38" s="72"/>
      <c r="AB38" s="72"/>
      <c r="AC38" s="92"/>
      <c r="AD38" s="93"/>
      <c r="AE38" s="94"/>
      <c r="AF38" s="38"/>
      <c r="AG38" s="38"/>
      <c r="AH38" s="1"/>
      <c r="AI38" s="1"/>
      <c r="AJ38" s="1"/>
      <c r="AK38" s="1"/>
      <c r="AL38" s="1"/>
    </row>
    <row r="39" spans="1:38" ht="15">
      <c r="A39" s="3"/>
      <c r="B39" s="107"/>
      <c r="C39" s="35" t="s">
        <v>55</v>
      </c>
      <c r="D39" s="35"/>
      <c r="E39" s="35"/>
      <c r="F39" s="35"/>
      <c r="G39" s="22"/>
      <c r="H39" s="22"/>
      <c r="I39" s="107"/>
      <c r="J39" s="107"/>
      <c r="K39" s="47"/>
      <c r="L39" s="112"/>
      <c r="M39" s="112">
        <v>0.045</v>
      </c>
      <c r="N39" s="178">
        <f>(N$16*M39)</f>
        <v>0</v>
      </c>
      <c r="O39" s="178"/>
      <c r="P39" s="179"/>
      <c r="Q39" s="19"/>
      <c r="R39" s="107" t="s">
        <v>51</v>
      </c>
      <c r="S39" s="107" t="s">
        <v>52</v>
      </c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6"/>
      <c r="AE39" s="36" t="e">
        <f>AE37</f>
        <v>#DIV/0!</v>
      </c>
      <c r="AF39" s="26"/>
      <c r="AG39" s="38"/>
      <c r="AH39" s="1"/>
      <c r="AI39" s="1"/>
      <c r="AJ39" s="1"/>
      <c r="AK39" s="1"/>
      <c r="AL39" s="1"/>
    </row>
    <row r="40" spans="1:38" ht="15">
      <c r="A40" s="3"/>
      <c r="B40" s="107"/>
      <c r="C40" s="35" t="s">
        <v>75</v>
      </c>
      <c r="D40" s="35"/>
      <c r="E40" s="35"/>
      <c r="F40" s="35"/>
      <c r="G40" s="22"/>
      <c r="H40" s="22"/>
      <c r="I40" s="107"/>
      <c r="J40" s="107"/>
      <c r="K40" s="47"/>
      <c r="L40" s="112"/>
      <c r="M40" s="112">
        <v>0.0011</v>
      </c>
      <c r="N40" s="178">
        <f>(N$16*M40)</f>
        <v>0</v>
      </c>
      <c r="O40" s="178"/>
      <c r="P40" s="179"/>
      <c r="Q40" s="19"/>
      <c r="R40" s="107" t="s">
        <v>54</v>
      </c>
      <c r="S40" s="107" t="s">
        <v>54</v>
      </c>
      <c r="T40" s="107"/>
      <c r="U40" s="107"/>
      <c r="V40" s="107"/>
      <c r="W40" s="107"/>
      <c r="X40" s="107"/>
      <c r="Y40" s="107"/>
      <c r="Z40" s="107"/>
      <c r="AA40" s="180"/>
      <c r="AB40" s="180"/>
      <c r="AC40" s="180"/>
      <c r="AD40" s="106"/>
      <c r="AE40" s="46" t="e">
        <f>(AE$39*AA40)</f>
        <v>#DIV/0!</v>
      </c>
      <c r="AF40" s="45"/>
      <c r="AG40" s="26"/>
      <c r="AH40" s="1"/>
      <c r="AI40" s="1"/>
      <c r="AJ40" s="1"/>
      <c r="AK40" s="1"/>
      <c r="AL40" s="1"/>
    </row>
    <row r="41" spans="1:38" ht="15">
      <c r="A41" s="3"/>
      <c r="B41" s="107"/>
      <c r="C41" s="35" t="s">
        <v>78</v>
      </c>
      <c r="D41" s="35"/>
      <c r="E41" s="35"/>
      <c r="F41" s="35"/>
      <c r="G41" s="22"/>
      <c r="H41" s="22"/>
      <c r="I41" s="107"/>
      <c r="J41" s="107"/>
      <c r="K41" s="47"/>
      <c r="L41" s="112"/>
      <c r="M41" s="112">
        <v>0.0303</v>
      </c>
      <c r="N41" s="178">
        <f>(N$16*M41)</f>
        <v>0</v>
      </c>
      <c r="O41" s="178"/>
      <c r="P41" s="179"/>
      <c r="Q41" s="19"/>
      <c r="R41" s="107" t="s">
        <v>56</v>
      </c>
      <c r="S41" s="107" t="s">
        <v>56</v>
      </c>
      <c r="T41" s="107"/>
      <c r="U41" s="107"/>
      <c r="V41" s="107"/>
      <c r="W41" s="107"/>
      <c r="X41" s="107"/>
      <c r="Y41" s="107"/>
      <c r="Z41" s="107"/>
      <c r="AA41" s="180"/>
      <c r="AB41" s="180"/>
      <c r="AC41" s="180"/>
      <c r="AD41" s="106"/>
      <c r="AE41" s="46" t="e">
        <f>(AE$39*AA41)</f>
        <v>#DIV/0!</v>
      </c>
      <c r="AF41" s="1"/>
      <c r="AG41" s="45"/>
      <c r="AH41" s="1"/>
      <c r="AI41" s="1"/>
      <c r="AJ41" s="1"/>
      <c r="AK41" s="1"/>
      <c r="AL41" s="1"/>
    </row>
    <row r="42" spans="1:38" ht="15">
      <c r="A42" s="3"/>
      <c r="B42" s="107"/>
      <c r="C42" s="35" t="s">
        <v>83</v>
      </c>
      <c r="D42" s="35"/>
      <c r="E42" s="35"/>
      <c r="F42" s="35"/>
      <c r="G42" s="22"/>
      <c r="H42" s="22"/>
      <c r="I42" s="107"/>
      <c r="J42" s="107"/>
      <c r="K42" s="47"/>
      <c r="L42" s="112"/>
      <c r="M42" s="112">
        <v>0.0291</v>
      </c>
      <c r="N42" s="178">
        <f>(N$16*M42)</f>
        <v>0</v>
      </c>
      <c r="O42" s="178"/>
      <c r="P42" s="179"/>
      <c r="Q42" s="107"/>
      <c r="R42" s="107" t="s">
        <v>58</v>
      </c>
      <c r="S42" s="107" t="s">
        <v>58</v>
      </c>
      <c r="T42" s="107"/>
      <c r="U42" s="107"/>
      <c r="V42" s="107"/>
      <c r="W42" s="107"/>
      <c r="X42" s="107"/>
      <c r="Y42" s="107"/>
      <c r="Z42" s="107"/>
      <c r="AA42" s="180"/>
      <c r="AB42" s="180"/>
      <c r="AC42" s="180"/>
      <c r="AD42" s="112"/>
      <c r="AE42" s="46" t="e">
        <f>(AE$39*AA42)</f>
        <v>#DIV/0!</v>
      </c>
      <c r="AF42" s="48"/>
      <c r="AG42" s="1"/>
      <c r="AH42" s="1"/>
      <c r="AI42" s="1"/>
      <c r="AJ42" s="1"/>
      <c r="AK42" s="1"/>
      <c r="AL42" s="1"/>
    </row>
    <row r="43" spans="1:38" ht="15">
      <c r="A43" s="3"/>
      <c r="B43" s="107"/>
      <c r="C43" s="35" t="s">
        <v>57</v>
      </c>
      <c r="D43" s="35"/>
      <c r="E43" s="35"/>
      <c r="F43" s="35"/>
      <c r="G43" s="22"/>
      <c r="H43" s="22"/>
      <c r="I43" s="107"/>
      <c r="J43" s="107"/>
      <c r="K43" s="47"/>
      <c r="L43" s="112"/>
      <c r="M43" s="112">
        <v>0.0038</v>
      </c>
      <c r="N43" s="178">
        <f>(N$16*M43)</f>
        <v>0</v>
      </c>
      <c r="O43" s="178"/>
      <c r="P43" s="179"/>
      <c r="Q43" s="107"/>
      <c r="R43" s="107"/>
      <c r="S43" s="107" t="s">
        <v>59</v>
      </c>
      <c r="T43" s="107"/>
      <c r="U43" s="107"/>
      <c r="V43" s="107"/>
      <c r="W43" s="107"/>
      <c r="X43" s="107"/>
      <c r="Y43" s="107"/>
      <c r="Z43" s="107"/>
      <c r="AA43" s="183"/>
      <c r="AB43" s="183"/>
      <c r="AC43" s="183"/>
      <c r="AD43" s="112"/>
      <c r="AE43" s="46" t="e">
        <f>(AE$39*AA43)</f>
        <v>#DIV/0!</v>
      </c>
      <c r="AF43" s="49"/>
      <c r="AG43" s="48"/>
      <c r="AH43" s="1"/>
      <c r="AI43" s="1"/>
      <c r="AJ43" s="1"/>
      <c r="AK43" s="1"/>
      <c r="AL43" s="1"/>
    </row>
    <row r="44" spans="1:38" ht="15">
      <c r="A44" s="3"/>
      <c r="B44" s="107"/>
      <c r="C44" s="33" t="s">
        <v>64</v>
      </c>
      <c r="D44" s="107"/>
      <c r="E44" s="107"/>
      <c r="F44" s="107"/>
      <c r="G44" s="22"/>
      <c r="H44" s="22"/>
      <c r="I44" s="107"/>
      <c r="J44" s="107"/>
      <c r="K44" s="107"/>
      <c r="L44" s="187">
        <f>SUM(M39:M43)</f>
        <v>0.1093</v>
      </c>
      <c r="M44" s="187"/>
      <c r="N44" s="188">
        <f>SUM(N39:P43)</f>
        <v>0</v>
      </c>
      <c r="O44" s="188"/>
      <c r="P44" s="189"/>
      <c r="Q44" s="107"/>
      <c r="R44" s="108" t="s">
        <v>60</v>
      </c>
      <c r="S44" s="108" t="s">
        <v>61</v>
      </c>
      <c r="T44" s="108"/>
      <c r="U44" s="108"/>
      <c r="V44" s="107"/>
      <c r="W44" s="107"/>
      <c r="X44" s="107"/>
      <c r="Y44" s="107"/>
      <c r="Z44" s="107"/>
      <c r="AA44" s="184">
        <f>SUM(AA40:AC43)</f>
        <v>0</v>
      </c>
      <c r="AB44" s="184"/>
      <c r="AC44" s="184"/>
      <c r="AD44" s="105"/>
      <c r="AE44" s="104" t="e">
        <f>SUM(AE40:AE43)</f>
        <v>#DIV/0!</v>
      </c>
      <c r="AF44" s="49"/>
      <c r="AG44" s="49"/>
      <c r="AH44" s="1"/>
      <c r="AI44" s="1"/>
      <c r="AJ44" s="1"/>
      <c r="AK44" s="1"/>
      <c r="AL44" s="1"/>
    </row>
    <row r="45" spans="1:38" ht="15.75" thickBot="1">
      <c r="A45" s="182" t="s">
        <v>79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6"/>
      <c r="Q45" s="50"/>
      <c r="R45" s="5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51"/>
      <c r="AF45" s="49"/>
      <c r="AG45" s="49"/>
      <c r="AH45" s="1"/>
      <c r="AI45" s="1"/>
      <c r="AJ45" s="1"/>
      <c r="AK45" s="1"/>
      <c r="AL45" s="1"/>
    </row>
    <row r="46" spans="1:38" ht="15.75" thickBot="1">
      <c r="A46" s="3"/>
      <c r="B46" s="136"/>
      <c r="C46" s="35" t="s">
        <v>84</v>
      </c>
      <c r="D46" s="136"/>
      <c r="E46" s="136"/>
      <c r="F46" s="136"/>
      <c r="G46" s="22"/>
      <c r="H46" s="22"/>
      <c r="I46" s="136"/>
      <c r="J46" s="136"/>
      <c r="K46" s="136"/>
      <c r="L46" s="137"/>
      <c r="M46" s="112">
        <v>0.0654</v>
      </c>
      <c r="N46" s="196">
        <f>N16*M46</f>
        <v>0</v>
      </c>
      <c r="O46" s="196"/>
      <c r="P46" s="197"/>
      <c r="Q46" s="58"/>
      <c r="R46" s="58"/>
      <c r="S46" s="59"/>
      <c r="T46" s="60" t="s">
        <v>62</v>
      </c>
      <c r="U46" s="60"/>
      <c r="V46" s="60"/>
      <c r="W46" s="58"/>
      <c r="X46" s="58"/>
      <c r="Y46" s="58"/>
      <c r="Z46" s="58"/>
      <c r="AA46" s="58"/>
      <c r="AB46" s="58"/>
      <c r="AC46" s="58"/>
      <c r="AD46" s="58"/>
      <c r="AE46" s="61" t="e">
        <f>SUM(AE39,AE44)</f>
        <v>#DIV/0!</v>
      </c>
      <c r="AF46" s="49"/>
      <c r="AG46" s="49"/>
      <c r="AH46" s="1"/>
      <c r="AI46" s="1"/>
      <c r="AJ46" s="1"/>
      <c r="AK46" s="1"/>
      <c r="AL46" s="1"/>
    </row>
    <row r="47" spans="1:38" ht="15.75" thickBot="1">
      <c r="A47" s="3"/>
      <c r="B47" s="136"/>
      <c r="C47" s="35" t="s">
        <v>85</v>
      </c>
      <c r="D47" s="136"/>
      <c r="E47" s="136"/>
      <c r="F47" s="136"/>
      <c r="G47" s="22"/>
      <c r="H47" s="22"/>
      <c r="I47" s="136"/>
      <c r="J47" s="136"/>
      <c r="K47" s="136"/>
      <c r="L47" s="137"/>
      <c r="M47" s="112">
        <v>0.004</v>
      </c>
      <c r="N47" s="196">
        <f>N16*M47</f>
        <v>0</v>
      </c>
      <c r="O47" s="196"/>
      <c r="P47" s="197"/>
      <c r="Q47" s="62"/>
      <c r="R47" s="62"/>
      <c r="S47" s="63"/>
      <c r="T47" s="64" t="s">
        <v>63</v>
      </c>
      <c r="U47" s="64"/>
      <c r="V47" s="64"/>
      <c r="W47" s="62"/>
      <c r="X47" s="62"/>
      <c r="Y47" s="62"/>
      <c r="Z47" s="62"/>
      <c r="AA47" s="62"/>
      <c r="AB47" s="62"/>
      <c r="AC47" s="62"/>
      <c r="AD47" s="62"/>
      <c r="AE47" s="65" t="e">
        <f>(AE46*12)</f>
        <v>#DIV/0!</v>
      </c>
      <c r="AF47" s="49"/>
      <c r="AG47" s="49"/>
      <c r="AH47" s="1"/>
      <c r="AI47" s="1"/>
      <c r="AJ47" s="1"/>
      <c r="AK47" s="1"/>
      <c r="AL47" s="1"/>
    </row>
    <row r="48" spans="1:38" ht="15">
      <c r="A48" s="3"/>
      <c r="B48" s="136"/>
      <c r="C48" s="33" t="s">
        <v>86</v>
      </c>
      <c r="D48" s="136"/>
      <c r="E48" s="136"/>
      <c r="F48" s="136"/>
      <c r="G48" s="22"/>
      <c r="H48" s="22"/>
      <c r="I48" s="136"/>
      <c r="J48" s="136"/>
      <c r="K48" s="136"/>
      <c r="L48" s="137"/>
      <c r="M48" s="137">
        <f>SUM(M46:M47)</f>
        <v>0.0694</v>
      </c>
      <c r="N48" s="195">
        <f>SUM(N46:P47)</f>
        <v>0</v>
      </c>
      <c r="O48" s="195"/>
      <c r="P48" s="195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49"/>
      <c r="AG48" s="49"/>
      <c r="AH48" s="1"/>
      <c r="AI48" s="1"/>
      <c r="AJ48" s="1"/>
      <c r="AK48" s="1"/>
      <c r="AL48" s="1"/>
    </row>
    <row r="49" spans="1:38" ht="15">
      <c r="A49" s="3"/>
      <c r="B49" s="107"/>
      <c r="C49" s="33" t="s">
        <v>65</v>
      </c>
      <c r="D49" s="107"/>
      <c r="E49" s="107"/>
      <c r="F49" s="107"/>
      <c r="G49" s="22"/>
      <c r="H49" s="22"/>
      <c r="I49" s="107"/>
      <c r="J49" s="107"/>
      <c r="K49" s="107"/>
      <c r="L49" s="187">
        <f>SUM(M28,M37,L44,M48)</f>
        <v>0.7309333333333333</v>
      </c>
      <c r="M49" s="187"/>
      <c r="N49" s="172">
        <f>SUM(N28,N37,N44,N48)</f>
        <v>0</v>
      </c>
      <c r="O49" s="172"/>
      <c r="P49" s="173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3"/>
      <c r="AG49" s="49"/>
      <c r="AH49" s="1"/>
      <c r="AI49" s="1"/>
      <c r="AJ49" s="1"/>
      <c r="AK49" s="1"/>
      <c r="AL49" s="1"/>
    </row>
    <row r="50" spans="1:38" ht="15" customHeight="1">
      <c r="A50" s="3"/>
      <c r="B50" s="107"/>
      <c r="C50" s="101"/>
      <c r="D50" s="72"/>
      <c r="E50" s="72"/>
      <c r="F50" s="72"/>
      <c r="G50" s="85"/>
      <c r="H50" s="85"/>
      <c r="I50" s="72"/>
      <c r="J50" s="72"/>
      <c r="K50" s="72"/>
      <c r="L50" s="102"/>
      <c r="M50" s="102"/>
      <c r="N50" s="202"/>
      <c r="O50" s="202"/>
      <c r="P50" s="203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48"/>
      <c r="AG50" s="53"/>
      <c r="AH50" s="1"/>
      <c r="AI50" s="1"/>
      <c r="AJ50" s="1"/>
      <c r="AK50" s="1"/>
      <c r="AL50" s="1"/>
    </row>
    <row r="51" spans="1:38" ht="15">
      <c r="A51" s="3"/>
      <c r="B51" s="107"/>
      <c r="C51" s="33" t="s">
        <v>87</v>
      </c>
      <c r="D51" s="108"/>
      <c r="E51" s="108"/>
      <c r="F51" s="107"/>
      <c r="G51" s="110"/>
      <c r="H51" s="115" t="s">
        <v>16</v>
      </c>
      <c r="I51" s="107"/>
      <c r="J51" s="107"/>
      <c r="K51" s="107"/>
      <c r="L51" s="105"/>
      <c r="M51" s="105"/>
      <c r="N51" s="193" t="s">
        <v>17</v>
      </c>
      <c r="O51" s="193"/>
      <c r="P51" s="194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5"/>
      <c r="AG51" s="48"/>
      <c r="AH51" s="1"/>
      <c r="AI51" s="1"/>
      <c r="AJ51" s="1"/>
      <c r="AK51" s="1"/>
      <c r="AL51" s="1"/>
    </row>
    <row r="52" spans="1:38" ht="15.75">
      <c r="A52" s="144"/>
      <c r="B52" s="136"/>
      <c r="C52" s="204">
        <v>15.99</v>
      </c>
      <c r="D52" s="204"/>
      <c r="E52" s="204"/>
      <c r="F52" s="107"/>
      <c r="G52" s="110"/>
      <c r="H52" s="145"/>
      <c r="I52" s="107"/>
      <c r="J52" s="107"/>
      <c r="K52" s="107"/>
      <c r="L52" s="105"/>
      <c r="M52" s="105"/>
      <c r="N52" s="198">
        <f>(C52*H52)</f>
        <v>0</v>
      </c>
      <c r="O52" s="198"/>
      <c r="P52" s="199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6"/>
      <c r="AG52" s="55"/>
      <c r="AH52" s="1"/>
      <c r="AI52" s="1"/>
      <c r="AJ52" s="1"/>
      <c r="AK52" s="1"/>
      <c r="AL52" s="1"/>
    </row>
    <row r="53" spans="1:38" ht="15.75">
      <c r="A53" s="95"/>
      <c r="B53" s="108"/>
      <c r="C53" s="147"/>
      <c r="D53" s="147"/>
      <c r="E53" s="147"/>
      <c r="F53" s="136"/>
      <c r="G53" s="141"/>
      <c r="H53" s="96"/>
      <c r="I53" s="136"/>
      <c r="J53" s="136"/>
      <c r="K53" s="136"/>
      <c r="L53" s="137"/>
      <c r="M53" s="137"/>
      <c r="N53" s="138"/>
      <c r="O53" s="138"/>
      <c r="P53" s="139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7"/>
      <c r="AG53" s="56"/>
      <c r="AH53" s="1"/>
      <c r="AI53" s="1"/>
      <c r="AJ53" s="1"/>
      <c r="AK53" s="1"/>
      <c r="AL53" s="1"/>
    </row>
    <row r="54" spans="1:38" ht="15.75">
      <c r="A54" s="3"/>
      <c r="B54" s="143"/>
      <c r="C54" s="35" t="s">
        <v>88</v>
      </c>
      <c r="D54" s="107"/>
      <c r="E54" s="107"/>
      <c r="F54" s="107"/>
      <c r="G54" s="110"/>
      <c r="H54" s="146"/>
      <c r="I54" s="107"/>
      <c r="J54" s="107"/>
      <c r="K54" s="107"/>
      <c r="L54" s="105"/>
      <c r="M54" s="105"/>
      <c r="N54" s="198">
        <f>(N52*H54)</f>
        <v>0</v>
      </c>
      <c r="O54" s="198"/>
      <c r="P54" s="199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1"/>
      <c r="AG54" s="57"/>
      <c r="AH54" s="1"/>
      <c r="AI54" s="1"/>
      <c r="AJ54" s="1"/>
      <c r="AK54" s="1"/>
      <c r="AL54" s="1"/>
    </row>
    <row r="55" spans="1:38" ht="15.75" thickBot="1">
      <c r="A55" s="3"/>
      <c r="B55" s="107"/>
      <c r="C55" s="97" t="s">
        <v>68</v>
      </c>
      <c r="D55" s="54"/>
      <c r="E55" s="54"/>
      <c r="F55" s="54"/>
      <c r="G55" s="98"/>
      <c r="H55" s="99"/>
      <c r="I55" s="54"/>
      <c r="J55" s="54"/>
      <c r="K55" s="54"/>
      <c r="L55" s="100"/>
      <c r="M55" s="100"/>
      <c r="N55" s="200">
        <f>(N52-N54)</f>
        <v>0</v>
      </c>
      <c r="O55" s="200"/>
      <c r="P55" s="201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1"/>
      <c r="AG55" s="1"/>
      <c r="AH55" s="1"/>
      <c r="AI55" s="1"/>
      <c r="AJ55" s="1"/>
      <c r="AK55" s="1"/>
      <c r="AL55" s="1"/>
    </row>
    <row r="56" spans="1:38" ht="15.75" thickBot="1">
      <c r="A56" s="3"/>
      <c r="B56" s="136"/>
      <c r="C56" s="64" t="s">
        <v>69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190">
        <f>SUM(N16,N49,N55)</f>
        <v>0</v>
      </c>
      <c r="O56" s="191"/>
      <c r="P56" s="19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"/>
      <c r="AG56" s="1"/>
      <c r="AH56" s="1"/>
      <c r="AI56" s="1"/>
      <c r="AJ56" s="1"/>
      <c r="AK56" s="1"/>
      <c r="AL56" s="1"/>
    </row>
    <row r="57" spans="1:38" ht="15">
      <c r="A57" s="140"/>
      <c r="B57" s="3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"/>
      <c r="AG57" s="1"/>
      <c r="AH57" s="1"/>
      <c r="AI57" s="1"/>
      <c r="AJ57" s="1"/>
      <c r="AK57" s="1"/>
      <c r="AL57" s="1"/>
    </row>
    <row r="58" spans="1:3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1"/>
      <c r="AG58" s="1"/>
      <c r="AH58" s="1"/>
      <c r="AI58" s="1"/>
      <c r="AJ58" s="1"/>
      <c r="AK58" s="1"/>
      <c r="AL58" s="1"/>
    </row>
    <row r="59" spans="1:3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1"/>
      <c r="AG59" s="1"/>
      <c r="AH59" s="1"/>
      <c r="AI59" s="1"/>
      <c r="AJ59" s="1"/>
      <c r="AK59" s="1"/>
      <c r="AL59" s="1"/>
    </row>
    <row r="60" spans="1:3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1"/>
      <c r="AG60" s="1"/>
      <c r="AH60" s="1"/>
      <c r="AI60" s="1"/>
      <c r="AJ60" s="1"/>
      <c r="AK60" s="1"/>
      <c r="AL60" s="1"/>
    </row>
    <row r="61" spans="1:38" ht="15">
      <c r="A61" s="1"/>
      <c r="B61" s="1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1"/>
      <c r="AG61" s="1"/>
      <c r="AH61" s="1"/>
      <c r="AI61" s="1"/>
      <c r="AJ61" s="1"/>
      <c r="AK61" s="1"/>
      <c r="AL61" s="1"/>
    </row>
    <row r="62" spans="17:38" ht="15"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1"/>
      <c r="AG62" s="1"/>
      <c r="AH62" s="1"/>
      <c r="AI62" s="1"/>
      <c r="AJ62" s="1"/>
      <c r="AK62" s="1"/>
      <c r="AL62" s="1"/>
    </row>
    <row r="63" spans="17:38" ht="15" customHeight="1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7:38" ht="1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32:38" ht="15">
      <c r="AF65" s="1"/>
      <c r="AG65" s="1"/>
      <c r="AH65" s="1"/>
      <c r="AI65" s="1"/>
      <c r="AJ65" s="1"/>
      <c r="AK65" s="1"/>
      <c r="AL65" s="1"/>
    </row>
  </sheetData>
  <sheetProtection selectLockedCells="1"/>
  <mergeCells count="70">
    <mergeCell ref="C52:E52"/>
    <mergeCell ref="N46:P46"/>
    <mergeCell ref="N47:P47"/>
    <mergeCell ref="N52:P52"/>
    <mergeCell ref="N54:P54"/>
    <mergeCell ref="N55:P55"/>
    <mergeCell ref="N50:P50"/>
    <mergeCell ref="L49:M49"/>
    <mergeCell ref="N49:P49"/>
    <mergeCell ref="N56:P56"/>
    <mergeCell ref="N51:P51"/>
    <mergeCell ref="N48:P48"/>
    <mergeCell ref="AA43:AC43"/>
    <mergeCell ref="AA44:AC44"/>
    <mergeCell ref="N43:P43"/>
    <mergeCell ref="A45:P45"/>
    <mergeCell ref="L44:M44"/>
    <mergeCell ref="N44:P44"/>
    <mergeCell ref="A29:P29"/>
    <mergeCell ref="N30:P30"/>
    <mergeCell ref="A38:P38"/>
    <mergeCell ref="N31:P31"/>
    <mergeCell ref="N32:P32"/>
    <mergeCell ref="N41:P41"/>
    <mergeCell ref="N42:P42"/>
    <mergeCell ref="AA40:AC40"/>
    <mergeCell ref="AA41:AC41"/>
    <mergeCell ref="AA32:AC32"/>
    <mergeCell ref="N33:P33"/>
    <mergeCell ref="N34:P34"/>
    <mergeCell ref="N39:P39"/>
    <mergeCell ref="N40:P40"/>
    <mergeCell ref="AA36:AC36"/>
    <mergeCell ref="N35:P35"/>
    <mergeCell ref="N36:P36"/>
    <mergeCell ref="N37:P37"/>
    <mergeCell ref="AA42:AC42"/>
    <mergeCell ref="N28:P28"/>
    <mergeCell ref="N16:P16"/>
    <mergeCell ref="N17:P17"/>
    <mergeCell ref="A18:P18"/>
    <mergeCell ref="N19:P19"/>
    <mergeCell ref="N20:P20"/>
    <mergeCell ref="N21:P21"/>
    <mergeCell ref="N22:P22"/>
    <mergeCell ref="N23:P23"/>
    <mergeCell ref="N24:P24"/>
    <mergeCell ref="N27:P27"/>
    <mergeCell ref="A13:B13"/>
    <mergeCell ref="J13:K13"/>
    <mergeCell ref="N13:P13"/>
    <mergeCell ref="N25:P25"/>
    <mergeCell ref="N26:P26"/>
    <mergeCell ref="A14:B14"/>
    <mergeCell ref="J14:K14"/>
    <mergeCell ref="N14:P14"/>
    <mergeCell ref="E13:F13"/>
    <mergeCell ref="E14:F14"/>
    <mergeCell ref="E15:F15"/>
    <mergeCell ref="J15:K15"/>
    <mergeCell ref="A15:B15"/>
    <mergeCell ref="N15:P15"/>
    <mergeCell ref="A1:P1"/>
    <mergeCell ref="Q1:AE1"/>
    <mergeCell ref="N11:P11"/>
    <mergeCell ref="AF1:AH1"/>
    <mergeCell ref="N12:P12"/>
    <mergeCell ref="A12:C12"/>
    <mergeCell ref="E12:F12"/>
    <mergeCell ref="J12:K12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7246</dc:creator>
  <cp:keywords/>
  <dc:description/>
  <cp:lastModifiedBy>Rafael Natividade de Jesus</cp:lastModifiedBy>
  <cp:lastPrinted>2021-05-07T17:03:51Z</cp:lastPrinted>
  <dcterms:created xsi:type="dcterms:W3CDTF">2016-02-24T19:08:05Z</dcterms:created>
  <dcterms:modified xsi:type="dcterms:W3CDTF">2021-05-28T20:30:40Z</dcterms:modified>
  <cp:category/>
  <cp:version/>
  <cp:contentType/>
  <cp:contentStatus/>
</cp:coreProperties>
</file>