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2" activeTab="0"/>
  </bookViews>
  <sheets>
    <sheet name="PLANILHA LICITAÇÃO 20-09" sheetId="1" r:id="rId1"/>
  </sheets>
  <definedNames>
    <definedName name="_xlnm.Print_Area" localSheetId="0">'PLANILHA LICITAÇÃO 20-09'!$B$1:$AN$57</definedName>
    <definedName name="_xlnm.Print_Titles" localSheetId="0">'PLANILHA LICITAÇÃO 20-09'!$1:$29</definedName>
  </definedNames>
  <calcPr fullCalcOnLoad="1"/>
</workbook>
</file>

<file path=xl/sharedStrings.xml><?xml version="1.0" encoding="utf-8"?>
<sst xmlns="http://schemas.openxmlformats.org/spreadsheetml/2006/main" count="130" uniqueCount="101">
  <si>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</si>
  <si>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</si>
  <si>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</si>
  <si>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</si>
  <si>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</si>
  <si>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</si>
  <si>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</si>
  <si>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MG</t>
  </si>
  <si>
    <t>Programa</t>
  </si>
  <si>
    <t>Município</t>
  </si>
  <si>
    <t>UF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</si>
  <si>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</si>
  <si>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</si>
  <si>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</si>
  <si>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</si>
  <si>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</si>
  <si>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</si>
  <si>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</si>
  <si>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</si>
  <si>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</si>
  <si>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</si>
  <si>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</si>
  <si>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</si>
  <si>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</si>
  <si>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</si>
  <si>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</si>
  <si>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</si>
  <si>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</si>
  <si>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</si>
  <si>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</si>
  <si>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</si>
  <si>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</si>
  <si>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</si>
  <si>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</si>
  <si>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</si>
  <si>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</si>
  <si>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</si>
  <si>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</si>
  <si>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</si>
  <si>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</si>
  <si>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Prefeitura Municipal de PIRAPORA</t>
  </si>
  <si>
    <t>m²</t>
  </si>
  <si>
    <t>Demolição de Concreto simples</t>
  </si>
  <si>
    <t>SERVIÇOS PRELIMINARES</t>
  </si>
  <si>
    <t>CARGA DE MATERIAL DE DEMOLIÇÃO E LIMPEZA</t>
  </si>
  <si>
    <t>m³</t>
  </si>
  <si>
    <t>Transporte de material demolido DMT. 7km Referente a passeio e meio-fio</t>
  </si>
  <si>
    <t>MOVIMENTAÇÃO DE TERRA</t>
  </si>
  <si>
    <t>Regularização manual da base para aplicação de mosaico portugues.</t>
  </si>
  <si>
    <t>m</t>
  </si>
  <si>
    <t>PAVIMENTAÇÃO</t>
  </si>
  <si>
    <t>SERVIÇOS COMPLEMENTARES</t>
  </si>
  <si>
    <t>Placa de obra</t>
  </si>
  <si>
    <t>Proteção com fita zebrada rolo 200mx0,70m aplicado enm trechos de 100m incluindo serviço</t>
  </si>
  <si>
    <t>PAISAGISMO</t>
  </si>
  <si>
    <t>rolo</t>
  </si>
  <si>
    <t>und.</t>
  </si>
  <si>
    <t>MERCADO</t>
  </si>
  <si>
    <t>1.0</t>
  </si>
  <si>
    <t>1.1</t>
  </si>
  <si>
    <t>1.2</t>
  </si>
  <si>
    <t>2.0</t>
  </si>
  <si>
    <t>2.1</t>
  </si>
  <si>
    <t>2.2</t>
  </si>
  <si>
    <t>3.0</t>
  </si>
  <si>
    <t>3.1</t>
  </si>
  <si>
    <t>4.0</t>
  </si>
  <si>
    <t>4.1</t>
  </si>
  <si>
    <t>5.0</t>
  </si>
  <si>
    <t>5.1</t>
  </si>
  <si>
    <t>5.2</t>
  </si>
  <si>
    <t>5.3</t>
  </si>
  <si>
    <t>6.0</t>
  </si>
  <si>
    <t>6.1</t>
  </si>
  <si>
    <t>6.2</t>
  </si>
  <si>
    <t>SINAPI</t>
  </si>
  <si>
    <t>73616</t>
  </si>
  <si>
    <t>74207/001</t>
  </si>
  <si>
    <t>74009</t>
  </si>
  <si>
    <t>74209/001</t>
  </si>
  <si>
    <t>PIRAPORA</t>
  </si>
  <si>
    <t>TURISMO</t>
  </si>
  <si>
    <t>CALÇADÃO DA AV. SÃO FRANCISCO</t>
  </si>
  <si>
    <t>Proteção com tela tapume poliuretano rolo 50m x 1,20 de altura. Aplicado em trechos de100 em 100 metros</t>
  </si>
  <si>
    <t>com reaproveitamento por 4 trechos</t>
  </si>
  <si>
    <t>4.2</t>
  </si>
  <si>
    <t>72967</t>
  </si>
  <si>
    <t>Meio fio de concreto pre moldado 12x30 sobre base de concreto simples rejuntado com argamassa 1:3</t>
  </si>
  <si>
    <t>Tela fortinely family 50x100x2,95x2,03ma  200 X 50</t>
  </si>
  <si>
    <t>73967/002</t>
  </si>
  <si>
    <t>85335</t>
  </si>
  <si>
    <t>Retirada de meio fio com empilhamento sem remoção</t>
  </si>
  <si>
    <t>72898</t>
  </si>
  <si>
    <t>carga e descarga mecanizada de entulho em caminhaõ basculabante de 6.00 m³</t>
  </si>
  <si>
    <t>Plantio de arvores regional, com altura maior que 2.00 em cavas de 80x80x80 cm</t>
  </si>
  <si>
    <t>73608</t>
  </si>
  <si>
    <t>Piso em pedra portuguesa branca e preta, assentada sobre argamassa seca traço 1:6 e rejuntada com argamassa seca traço 1: 2 (cimento e areia)</t>
  </si>
  <si>
    <t>0.305.395-22/09</t>
  </si>
  <si>
    <r>
      <t xml:space="preserve"> BDI =</t>
    </r>
    <r>
      <rPr>
        <u val="single"/>
        <sz val="14"/>
        <rFont val="Arial"/>
        <family val="2"/>
      </rPr>
      <t xml:space="preserve"> (1+AC)x(1+DF)x(1+(G+R))x(1+L)</t>
    </r>
    <r>
      <rPr>
        <sz val="14"/>
        <rFont val="Arial"/>
        <family val="2"/>
      </rPr>
      <t xml:space="preserve">)  -1
                                  1-T
  </t>
    </r>
    <r>
      <rPr>
        <u val="single"/>
        <sz val="14"/>
        <rFont val="Arial"/>
        <family val="2"/>
      </rPr>
      <t>Observação</t>
    </r>
    <r>
      <rPr>
        <sz val="14"/>
        <rFont val="Arial"/>
        <family val="2"/>
      </rPr>
      <t>:
  i)   Composição do BDI, intervalos admissíveis e Fórmula de cálculo nos termos do Acórdão 325/2007 do TCU.</t>
    </r>
  </si>
  <si>
    <t>Moacir Moreira Filho</t>
  </si>
  <si>
    <t>Arquiteto - CAU : A-12030-8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</si>
</sst>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_(* #,##0.0_);_(* \(#,##0.0\);_(* &quot;-&quot;??_);_(@_)"/>
    <numFmt numFmtId="200" formatCode="_(* #,##0.000_);_(* \(#,##0.0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Swis721 Md BT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171" fontId="6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3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10" fontId="12" fillId="0" borderId="16" xfId="0" applyNumberFormat="1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10" fontId="12" fillId="0" borderId="18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10" fontId="12" fillId="0" borderId="20" xfId="0" applyNumberFormat="1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34" borderId="12" xfId="0" applyFont="1" applyFill="1" applyBorder="1" applyAlignment="1" applyProtection="1">
      <alignment vertical="center"/>
      <protection/>
    </xf>
    <xf numFmtId="0" fontId="11" fillId="34" borderId="22" xfId="0" applyFont="1" applyFill="1" applyBorder="1" applyAlignment="1" applyProtection="1">
      <alignment vertical="center"/>
      <protection/>
    </xf>
    <xf numFmtId="0" fontId="11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11" fillId="34" borderId="23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vertical="center"/>
      <protection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24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49" fontId="12" fillId="35" borderId="18" xfId="0" applyNumberFormat="1" applyFont="1" applyFill="1" applyBorder="1" applyAlignment="1" applyProtection="1">
      <alignment horizontal="center" vertical="center"/>
      <protection locked="0"/>
    </xf>
    <xf numFmtId="49" fontId="12" fillId="35" borderId="24" xfId="0" applyNumberFormat="1" applyFont="1" applyFill="1" applyBorder="1" applyAlignment="1" applyProtection="1">
      <alignment horizontal="center" vertical="center"/>
      <protection locked="0"/>
    </xf>
    <xf numFmtId="171" fontId="12" fillId="35" borderId="18" xfId="53" applyFont="1" applyFill="1" applyBorder="1" applyAlignment="1" applyProtection="1">
      <alignment horizontal="center" vertical="center"/>
      <protection locked="0"/>
    </xf>
    <xf numFmtId="171" fontId="12" fillId="35" borderId="19" xfId="53" applyFont="1" applyFill="1" applyBorder="1" applyAlignment="1" applyProtection="1">
      <alignment horizontal="center" vertical="center"/>
      <protection locked="0"/>
    </xf>
    <xf numFmtId="171" fontId="12" fillId="35" borderId="24" xfId="53" applyFont="1" applyFill="1" applyBorder="1" applyAlignment="1" applyProtection="1">
      <alignment horizontal="center" vertical="center"/>
      <protection locked="0"/>
    </xf>
    <xf numFmtId="171" fontId="12" fillId="35" borderId="18" xfId="53" applyFont="1" applyFill="1" applyBorder="1" applyAlignment="1" applyProtection="1">
      <alignment horizontal="right" vertical="center"/>
      <protection locked="0"/>
    </xf>
    <xf numFmtId="171" fontId="12" fillId="35" borderId="19" xfId="53" applyFont="1" applyFill="1" applyBorder="1" applyAlignment="1" applyProtection="1">
      <alignment horizontal="right" vertical="center"/>
      <protection locked="0"/>
    </xf>
    <xf numFmtId="171" fontId="12" fillId="35" borderId="24" xfId="53" applyFont="1" applyFill="1" applyBorder="1" applyAlignment="1" applyProtection="1">
      <alignment horizontal="right" vertical="center"/>
      <protection locked="0"/>
    </xf>
    <xf numFmtId="171" fontId="12" fillId="35" borderId="25" xfId="53" applyFont="1" applyFill="1" applyBorder="1" applyAlignment="1" applyProtection="1">
      <alignment horizontal="center" vertical="center"/>
      <protection locked="0"/>
    </xf>
    <xf numFmtId="171" fontId="12" fillId="35" borderId="26" xfId="53" applyFont="1" applyFill="1" applyBorder="1" applyAlignment="1" applyProtection="1">
      <alignment horizontal="center" vertical="center"/>
      <protection locked="0"/>
    </xf>
    <xf numFmtId="171" fontId="12" fillId="36" borderId="27" xfId="53" applyFont="1" applyFill="1" applyBorder="1" applyAlignment="1" applyProtection="1">
      <alignment horizontal="center" vertical="center"/>
      <protection/>
    </xf>
    <xf numFmtId="171" fontId="12" fillId="36" borderId="28" xfId="53" applyFont="1" applyFill="1" applyBorder="1" applyAlignment="1" applyProtection="1">
      <alignment horizontal="center" vertical="center"/>
      <protection/>
    </xf>
    <xf numFmtId="171" fontId="12" fillId="36" borderId="29" xfId="53" applyFont="1" applyFill="1" applyBorder="1" applyAlignment="1" applyProtection="1">
      <alignment horizontal="center" vertical="center"/>
      <protection/>
    </xf>
    <xf numFmtId="0" fontId="12" fillId="35" borderId="25" xfId="0" applyFont="1" applyFill="1" applyBorder="1" applyAlignment="1" applyProtection="1">
      <alignment vertical="center"/>
      <protection locked="0"/>
    </xf>
    <xf numFmtId="0" fontId="12" fillId="34" borderId="27" xfId="0" applyFont="1" applyFill="1" applyBorder="1" applyAlignment="1" applyProtection="1">
      <alignment vertical="center"/>
      <protection/>
    </xf>
    <xf numFmtId="0" fontId="12" fillId="34" borderId="28" xfId="0" applyFont="1" applyFill="1" applyBorder="1" applyAlignment="1" applyProtection="1">
      <alignment vertical="center"/>
      <protection/>
    </xf>
    <xf numFmtId="0" fontId="11" fillId="34" borderId="29" xfId="0" applyFont="1" applyFill="1" applyBorder="1" applyAlignment="1" applyProtection="1">
      <alignment horizontal="right" vertical="center"/>
      <protection/>
    </xf>
    <xf numFmtId="171" fontId="8" fillId="0" borderId="0" xfId="0" applyNumberFormat="1" applyFont="1" applyAlignment="1" applyProtection="1">
      <alignment vertical="center"/>
      <protection/>
    </xf>
    <xf numFmtId="171" fontId="12" fillId="36" borderId="30" xfId="53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3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171" fontId="8" fillId="0" borderId="10" xfId="0" applyNumberFormat="1" applyFont="1" applyBorder="1" applyAlignment="1" applyProtection="1">
      <alignment horizontal="center" vertical="center"/>
      <protection/>
    </xf>
    <xf numFmtId="171" fontId="8" fillId="0" borderId="0" xfId="0" applyNumberFormat="1" applyFont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71" fontId="12" fillId="35" borderId="18" xfId="53" applyFont="1" applyFill="1" applyBorder="1" applyAlignment="1" applyProtection="1">
      <alignment horizontal="center" vertical="center"/>
      <protection locked="0"/>
    </xf>
    <xf numFmtId="171" fontId="12" fillId="35" borderId="19" xfId="53" applyFont="1" applyFill="1" applyBorder="1" applyAlignment="1" applyProtection="1">
      <alignment horizontal="center" vertical="center"/>
      <protection locked="0"/>
    </xf>
    <xf numFmtId="171" fontId="12" fillId="35" borderId="24" xfId="53" applyFont="1" applyFill="1" applyBorder="1" applyAlignment="1" applyProtection="1">
      <alignment horizontal="center" vertical="center"/>
      <protection locked="0"/>
    </xf>
    <xf numFmtId="171" fontId="12" fillId="36" borderId="30" xfId="53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71" fontId="12" fillId="36" borderId="27" xfId="53" applyFont="1" applyFill="1" applyBorder="1" applyAlignment="1" applyProtection="1">
      <alignment horizontal="center" vertical="center"/>
      <protection/>
    </xf>
    <xf numFmtId="171" fontId="12" fillId="36" borderId="28" xfId="53" applyFont="1" applyFill="1" applyBorder="1" applyAlignment="1" applyProtection="1">
      <alignment horizontal="center" vertical="center"/>
      <protection/>
    </xf>
    <xf numFmtId="171" fontId="12" fillId="36" borderId="29" xfId="53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/>
      <protection/>
    </xf>
    <xf numFmtId="49" fontId="12" fillId="35" borderId="18" xfId="0" applyNumberFormat="1" applyFont="1" applyFill="1" applyBorder="1" applyAlignment="1" applyProtection="1">
      <alignment horizontal="center" vertical="center"/>
      <protection locked="0"/>
    </xf>
    <xf numFmtId="49" fontId="12" fillId="35" borderId="24" xfId="0" applyNumberFormat="1" applyFont="1" applyFill="1" applyBorder="1" applyAlignment="1" applyProtection="1">
      <alignment horizontal="center" vertical="center"/>
      <protection locked="0"/>
    </xf>
    <xf numFmtId="0" fontId="12" fillId="35" borderId="30" xfId="0" applyFont="1" applyFill="1" applyBorder="1" applyAlignment="1" applyProtection="1">
      <alignment horizontal="left" vertical="center"/>
      <protection locked="0"/>
    </xf>
    <xf numFmtId="0" fontId="12" fillId="35" borderId="18" xfId="0" applyFont="1" applyFill="1" applyBorder="1" applyAlignment="1" applyProtection="1">
      <alignment horizontal="center" vertical="center"/>
      <protection locked="0"/>
    </xf>
    <xf numFmtId="0" fontId="12" fillId="35" borderId="24" xfId="0" applyFont="1" applyFill="1" applyBorder="1" applyAlignment="1" applyProtection="1">
      <alignment horizontal="center" vertical="center"/>
      <protection locked="0"/>
    </xf>
    <xf numFmtId="0" fontId="12" fillId="35" borderId="27" xfId="0" applyFont="1" applyFill="1" applyBorder="1" applyAlignment="1" applyProtection="1">
      <alignment horizontal="left" vertical="center"/>
      <protection locked="0"/>
    </xf>
    <xf numFmtId="0" fontId="12" fillId="35" borderId="28" xfId="0" applyFont="1" applyFill="1" applyBorder="1" applyAlignment="1" applyProtection="1">
      <alignment horizontal="left" vertical="center"/>
      <protection locked="0"/>
    </xf>
    <xf numFmtId="0" fontId="12" fillId="35" borderId="29" xfId="0" applyFont="1" applyFill="1" applyBorder="1" applyAlignment="1" applyProtection="1">
      <alignment horizontal="left" vertical="center"/>
      <protection locked="0"/>
    </xf>
    <xf numFmtId="0" fontId="12" fillId="35" borderId="12" xfId="0" applyFont="1" applyFill="1" applyBorder="1" applyAlignment="1" applyProtection="1">
      <alignment horizontal="left" vertical="center"/>
      <protection locked="0"/>
    </xf>
    <xf numFmtId="0" fontId="12" fillId="35" borderId="13" xfId="0" applyFont="1" applyFill="1" applyBorder="1" applyAlignment="1" applyProtection="1">
      <alignment horizontal="left" vertical="center"/>
      <protection locked="0"/>
    </xf>
    <xf numFmtId="0" fontId="12" fillId="35" borderId="22" xfId="0" applyFont="1" applyFill="1" applyBorder="1" applyAlignment="1" applyProtection="1">
      <alignment horizontal="left" vertical="center"/>
      <protection locked="0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 applyProtection="1">
      <alignment horizontal="center" vertical="center"/>
      <protection locked="0"/>
    </xf>
    <xf numFmtId="0" fontId="12" fillId="35" borderId="23" xfId="0" applyFont="1" applyFill="1" applyBorder="1" applyAlignment="1" applyProtection="1">
      <alignment horizontal="center" vertical="center"/>
      <protection locked="0"/>
    </xf>
    <xf numFmtId="171" fontId="12" fillId="35" borderId="31" xfId="53" applyFont="1" applyFill="1" applyBorder="1" applyAlignment="1" applyProtection="1">
      <alignment horizontal="right" vertical="center"/>
      <protection locked="0"/>
    </xf>
    <xf numFmtId="171" fontId="12" fillId="35" borderId="32" xfId="53" applyFont="1" applyFill="1" applyBorder="1" applyAlignment="1" applyProtection="1">
      <alignment horizontal="center" vertical="center"/>
      <protection locked="0"/>
    </xf>
    <xf numFmtId="171" fontId="12" fillId="35" borderId="33" xfId="53" applyFont="1" applyFill="1" applyBorder="1" applyAlignment="1" applyProtection="1">
      <alignment horizontal="center" vertical="center"/>
      <protection locked="0"/>
    </xf>
    <xf numFmtId="171" fontId="12" fillId="35" borderId="34" xfId="53" applyFont="1" applyFill="1" applyBorder="1" applyAlignment="1" applyProtection="1">
      <alignment horizontal="center" vertical="center"/>
      <protection locked="0"/>
    </xf>
    <xf numFmtId="10" fontId="12" fillId="0" borderId="19" xfId="0" applyNumberFormat="1" applyFont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11" fillId="35" borderId="23" xfId="0" applyFont="1" applyFill="1" applyBorder="1" applyAlignment="1" applyProtection="1">
      <alignment horizontal="left" vertical="center"/>
      <protection locked="0"/>
    </xf>
    <xf numFmtId="0" fontId="12" fillId="35" borderId="14" xfId="0" applyFont="1" applyFill="1" applyBorder="1" applyAlignment="1" applyProtection="1">
      <alignment horizontal="left" vertical="center"/>
      <protection locked="0"/>
    </xf>
    <xf numFmtId="0" fontId="12" fillId="35" borderId="15" xfId="0" applyFont="1" applyFill="1" applyBorder="1" applyAlignment="1" applyProtection="1">
      <alignment horizontal="left" vertical="center"/>
      <protection locked="0"/>
    </xf>
    <xf numFmtId="0" fontId="12" fillId="35" borderId="23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0" fontId="12" fillId="0" borderId="24" xfId="0" applyNumberFormat="1" applyFont="1" applyBorder="1" applyAlignment="1" applyProtection="1">
      <alignment horizontal="center" vertical="center"/>
      <protection/>
    </xf>
    <xf numFmtId="10" fontId="12" fillId="35" borderId="19" xfId="51" applyNumberFormat="1" applyFont="1" applyFill="1" applyBorder="1" applyAlignment="1" applyProtection="1">
      <alignment horizontal="right" vertical="center"/>
      <protection locked="0"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11" fillId="34" borderId="35" xfId="0" applyFont="1" applyFill="1" applyBorder="1" applyAlignment="1" applyProtection="1">
      <alignment horizontal="right" vertical="center"/>
      <protection/>
    </xf>
    <xf numFmtId="0" fontId="11" fillId="34" borderId="13" xfId="0" applyFont="1" applyFill="1" applyBorder="1" applyAlignment="1" applyProtection="1">
      <alignment horizontal="right" vertical="center"/>
      <protection/>
    </xf>
    <xf numFmtId="0" fontId="11" fillId="34" borderId="22" xfId="0" applyFont="1" applyFill="1" applyBorder="1" applyAlignment="1" applyProtection="1">
      <alignment horizontal="right" vertical="center"/>
      <protection/>
    </xf>
    <xf numFmtId="0" fontId="11" fillId="34" borderId="36" xfId="0" applyFont="1" applyFill="1" applyBorder="1" applyAlignment="1" applyProtection="1">
      <alignment horizontal="right" vertical="center"/>
      <protection/>
    </xf>
    <xf numFmtId="0" fontId="11" fillId="34" borderId="15" xfId="0" applyFont="1" applyFill="1" applyBorder="1" applyAlignment="1" applyProtection="1">
      <alignment horizontal="right" vertical="center"/>
      <protection/>
    </xf>
    <xf numFmtId="0" fontId="11" fillId="34" borderId="23" xfId="0" applyFont="1" applyFill="1" applyBorder="1" applyAlignment="1" applyProtection="1">
      <alignment horizontal="right" vertical="center"/>
      <protection/>
    </xf>
    <xf numFmtId="10" fontId="12" fillId="35" borderId="17" xfId="51" applyNumberFormat="1" applyFont="1" applyFill="1" applyBorder="1" applyAlignment="1" applyProtection="1">
      <alignment horizontal="right" vertical="center"/>
      <protection locked="0"/>
    </xf>
    <xf numFmtId="10" fontId="11" fillId="36" borderId="12" xfId="51" applyNumberFormat="1" applyFont="1" applyFill="1" applyBorder="1" applyAlignment="1" applyProtection="1">
      <alignment horizontal="center" vertical="center"/>
      <protection/>
    </xf>
    <xf numFmtId="10" fontId="11" fillId="36" borderId="13" xfId="51" applyNumberFormat="1" applyFont="1" applyFill="1" applyBorder="1" applyAlignment="1" applyProtection="1">
      <alignment horizontal="center" vertical="center"/>
      <protection/>
    </xf>
    <xf numFmtId="10" fontId="11" fillId="36" borderId="22" xfId="51" applyNumberFormat="1" applyFont="1" applyFill="1" applyBorder="1" applyAlignment="1" applyProtection="1">
      <alignment horizontal="center" vertical="center"/>
      <protection/>
    </xf>
    <xf numFmtId="10" fontId="11" fillId="36" borderId="14" xfId="51" applyNumberFormat="1" applyFont="1" applyFill="1" applyBorder="1" applyAlignment="1" applyProtection="1">
      <alignment horizontal="center" vertical="center"/>
      <protection/>
    </xf>
    <xf numFmtId="10" fontId="11" fillId="36" borderId="15" xfId="51" applyNumberFormat="1" applyFont="1" applyFill="1" applyBorder="1" applyAlignment="1" applyProtection="1">
      <alignment horizontal="center" vertical="center"/>
      <protection/>
    </xf>
    <xf numFmtId="10" fontId="11" fillId="36" borderId="23" xfId="51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center" vertical="center"/>
      <protection/>
    </xf>
    <xf numFmtId="0" fontId="11" fillId="34" borderId="3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1" fillId="34" borderId="28" xfId="0" applyFont="1" applyFill="1" applyBorder="1" applyAlignment="1" applyProtection="1">
      <alignment horizontal="center" vertical="center"/>
      <protection/>
    </xf>
    <xf numFmtId="0" fontId="11" fillId="34" borderId="29" xfId="0" applyFont="1" applyFill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1" fillId="34" borderId="39" xfId="0" applyFont="1" applyFill="1" applyBorder="1" applyAlignment="1" applyProtection="1">
      <alignment horizontal="center" vertical="center"/>
      <protection/>
    </xf>
    <xf numFmtId="10" fontId="12" fillId="0" borderId="21" xfId="0" applyNumberFormat="1" applyFont="1" applyBorder="1" applyAlignment="1" applyProtection="1">
      <alignment horizontal="center" vertical="center"/>
      <protection/>
    </xf>
    <xf numFmtId="10" fontId="12" fillId="0" borderId="40" xfId="0" applyNumberFormat="1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10" fontId="12" fillId="0" borderId="17" xfId="0" applyNumberFormat="1" applyFont="1" applyBorder="1" applyAlignment="1" applyProtection="1">
      <alignment horizontal="center" vertical="center"/>
      <protection/>
    </xf>
    <xf numFmtId="10" fontId="12" fillId="0" borderId="41" xfId="0" applyNumberFormat="1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98" fontId="12" fillId="35" borderId="14" xfId="0" applyNumberFormat="1" applyFont="1" applyFill="1" applyBorder="1" applyAlignment="1" applyProtection="1">
      <alignment horizontal="left" vertical="center"/>
      <protection locked="0"/>
    </xf>
    <xf numFmtId="198" fontId="12" fillId="35" borderId="15" xfId="0" applyNumberFormat="1" applyFont="1" applyFill="1" applyBorder="1" applyAlignment="1" applyProtection="1">
      <alignment horizontal="left" vertical="center"/>
      <protection locked="0"/>
    </xf>
    <xf numFmtId="198" fontId="12" fillId="35" borderId="23" xfId="0" applyNumberFormat="1" applyFont="1" applyFill="1" applyBorder="1" applyAlignment="1" applyProtection="1">
      <alignment horizontal="left" vertical="center"/>
      <protection locked="0"/>
    </xf>
    <xf numFmtId="10" fontId="12" fillId="35" borderId="21" xfId="51" applyNumberFormat="1" applyFont="1" applyFill="1" applyBorder="1" applyAlignment="1" applyProtection="1">
      <alignment horizontal="right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171" fontId="12" fillId="36" borderId="42" xfId="53" applyFont="1" applyFill="1" applyBorder="1" applyAlignment="1" applyProtection="1">
      <alignment horizontal="right" vertical="center"/>
      <protection/>
    </xf>
    <xf numFmtId="171" fontId="12" fillId="36" borderId="12" xfId="53" applyFont="1" applyFill="1" applyBorder="1" applyAlignment="1" applyProtection="1">
      <alignment horizontal="right" vertical="center"/>
      <protection/>
    </xf>
    <xf numFmtId="171" fontId="12" fillId="35" borderId="43" xfId="53" applyFont="1" applyFill="1" applyBorder="1" applyAlignment="1" applyProtection="1">
      <alignment horizontal="right" vertical="center"/>
      <protection locked="0"/>
    </xf>
    <xf numFmtId="171" fontId="12" fillId="36" borderId="44" xfId="53" applyFont="1" applyFill="1" applyBorder="1" applyAlignment="1" applyProtection="1">
      <alignment horizontal="right" vertical="center"/>
      <protection/>
    </xf>
    <xf numFmtId="0" fontId="11" fillId="35" borderId="27" xfId="0" applyFont="1" applyFill="1" applyBorder="1" applyAlignment="1" applyProtection="1">
      <alignment horizontal="center" vertical="center"/>
      <protection locked="0"/>
    </xf>
    <xf numFmtId="0" fontId="11" fillId="35" borderId="28" xfId="0" applyFont="1" applyFill="1" applyBorder="1" applyAlignment="1" applyProtection="1">
      <alignment horizontal="center" vertical="center"/>
      <protection locked="0"/>
    </xf>
    <xf numFmtId="0" fontId="11" fillId="35" borderId="29" xfId="0" applyFont="1" applyFill="1" applyBorder="1" applyAlignment="1" applyProtection="1">
      <alignment horizontal="center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2" fillId="35" borderId="41" xfId="0" applyFont="1" applyFill="1" applyBorder="1" applyAlignment="1" applyProtection="1">
      <alignment horizontal="center" vertical="center"/>
      <protection locked="0"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0" fontId="11" fillId="35" borderId="17" xfId="0" applyFont="1" applyFill="1" applyBorder="1" applyAlignment="1" applyProtection="1">
      <alignment horizontal="center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 locked="0"/>
    </xf>
    <xf numFmtId="0" fontId="12" fillId="35" borderId="2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>
      <alignment/>
    </xf>
    <xf numFmtId="0" fontId="11" fillId="35" borderId="27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11" fillId="35" borderId="29" xfId="0" applyFont="1" applyFill="1" applyBorder="1" applyAlignment="1">
      <alignment horizontal="center" wrapText="1"/>
    </xf>
    <xf numFmtId="0" fontId="11" fillId="34" borderId="42" xfId="0" applyFont="1" applyFill="1" applyBorder="1" applyAlignment="1" applyProtection="1">
      <alignment horizontal="center" vertical="center" textRotation="90"/>
      <protection/>
    </xf>
    <xf numFmtId="0" fontId="11" fillId="34" borderId="46" xfId="0" applyFont="1" applyFill="1" applyBorder="1" applyAlignment="1" applyProtection="1">
      <alignment horizontal="center" vertical="center" textRotation="90"/>
      <protection/>
    </xf>
    <xf numFmtId="0" fontId="11" fillId="34" borderId="47" xfId="0" applyFont="1" applyFill="1" applyBorder="1" applyAlignment="1" applyProtection="1">
      <alignment horizontal="center" vertical="center" textRotation="90"/>
      <protection/>
    </xf>
    <xf numFmtId="49" fontId="12" fillId="35" borderId="16" xfId="0" applyNumberFormat="1" applyFont="1" applyFill="1" applyBorder="1" applyAlignment="1" applyProtection="1">
      <alignment horizontal="center" vertical="center"/>
      <protection locked="0"/>
    </xf>
    <xf numFmtId="49" fontId="12" fillId="35" borderId="41" xfId="0" applyNumberFormat="1" applyFont="1" applyFill="1" applyBorder="1" applyAlignment="1" applyProtection="1">
      <alignment horizontal="center" vertical="center"/>
      <protection locked="0"/>
    </xf>
    <xf numFmtId="0" fontId="12" fillId="35" borderId="12" xfId="0" applyFont="1" applyFill="1" applyBorder="1" applyAlignment="1" applyProtection="1">
      <alignment horizontal="lef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 locked="0"/>
    </xf>
    <xf numFmtId="0" fontId="12" fillId="35" borderId="22" xfId="0" applyFont="1" applyFill="1" applyBorder="1" applyAlignment="1" applyProtection="1">
      <alignment horizontal="left" vertical="center" wrapText="1"/>
      <protection locked="0"/>
    </xf>
    <xf numFmtId="0" fontId="11" fillId="35" borderId="30" xfId="0" applyFont="1" applyFill="1" applyBorder="1" applyAlignment="1" applyProtection="1">
      <alignment horizontal="center" vertical="center"/>
      <protection locked="0"/>
    </xf>
    <xf numFmtId="171" fontId="12" fillId="34" borderId="29" xfId="53" applyFont="1" applyFill="1" applyBorder="1" applyAlignment="1" applyProtection="1">
      <alignment horizontal="right" vertical="center"/>
      <protection/>
    </xf>
    <xf numFmtId="171" fontId="12" fillId="34" borderId="30" xfId="53" applyFont="1" applyFill="1" applyBorder="1" applyAlignment="1" applyProtection="1">
      <alignment horizontal="right" vertical="center"/>
      <protection/>
    </xf>
    <xf numFmtId="171" fontId="12" fillId="34" borderId="27" xfId="53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71" fontId="11" fillId="34" borderId="30" xfId="53" applyFont="1" applyFill="1" applyBorder="1" applyAlignment="1" applyProtection="1">
      <alignment horizontal="right" vertical="center"/>
      <protection/>
    </xf>
    <xf numFmtId="171" fontId="11" fillId="34" borderId="30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17897475" y="3771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9973925" y="37719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295400" y="3771900"/>
          <a:ext cx="1729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3790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18</xdr:col>
      <xdr:colOff>1209675</xdr:colOff>
      <xdr:row>14</xdr:row>
      <xdr:rowOff>285750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349567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32</xdr:col>
      <xdr:colOff>238125</xdr:colOff>
      <xdr:row>14</xdr:row>
      <xdr:rowOff>285750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40125" y="349567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AV104"/>
  <sheetViews>
    <sheetView showGridLines="0" tabSelected="1" view="pageBreakPreview" zoomScale="50" zoomScaleNormal="90" zoomScaleSheetLayoutView="50" zoomScalePageLayoutView="0" workbookViewId="0" topLeftCell="A1">
      <selection activeCell="AN13" sqref="AN13"/>
    </sheetView>
  </sheetViews>
  <sheetFormatPr defaultColWidth="9.140625" defaultRowHeight="12" customHeight="1"/>
  <cols>
    <col min="1" max="1" width="2.28125" style="2" customWidth="1"/>
    <col min="2" max="2" width="5.7109375" style="1" customWidth="1"/>
    <col min="3" max="3" width="3.28125" style="1" customWidth="1"/>
    <col min="4" max="4" width="8.140625" style="1" customWidth="1"/>
    <col min="5" max="5" width="3.28125" style="1" hidden="1" customWidth="1"/>
    <col min="6" max="6" width="24.8515625" style="18" customWidth="1"/>
    <col min="7" max="7" width="5.28125" style="18" customWidth="1"/>
    <col min="8" max="9" width="3.28125" style="18" customWidth="1"/>
    <col min="10" max="10" width="3.421875" style="18" customWidth="1"/>
    <col min="11" max="11" width="5.00390625" style="18" customWidth="1"/>
    <col min="12" max="12" width="6.57421875" style="2" customWidth="1"/>
    <col min="13" max="13" width="3.28125" style="2" customWidth="1"/>
    <col min="14" max="14" width="4.7109375" style="2" customWidth="1"/>
    <col min="15" max="15" width="3.28125" style="2" customWidth="1"/>
    <col min="16" max="16" width="5.7109375" style="2" customWidth="1"/>
    <col min="17" max="18" width="3.28125" style="2" customWidth="1"/>
    <col min="19" max="19" width="105.421875" style="2" customWidth="1"/>
    <col min="20" max="20" width="3.28125" style="2" customWidth="1"/>
    <col min="21" max="21" width="6.140625" style="2" customWidth="1"/>
    <col min="22" max="22" width="3.28125" style="2" customWidth="1"/>
    <col min="23" max="23" width="5.28125" style="2" customWidth="1"/>
    <col min="24" max="24" width="6.140625" style="2" customWidth="1"/>
    <col min="25" max="25" width="3.28125" style="2" customWidth="1"/>
    <col min="26" max="26" width="11.28125" style="2" customWidth="1"/>
    <col min="27" max="27" width="3.28125" style="2" hidden="1" customWidth="1"/>
    <col min="28" max="28" width="4.28125" style="2" customWidth="1"/>
    <col min="29" max="29" width="3.28125" style="2" customWidth="1"/>
    <col min="30" max="30" width="3.57421875" style="2" customWidth="1"/>
    <col min="31" max="31" width="9.57421875" style="2" customWidth="1"/>
    <col min="32" max="32" width="3.28125" style="2" customWidth="1"/>
    <col min="33" max="33" width="5.57421875" style="2" customWidth="1"/>
    <col min="34" max="34" width="3.57421875" style="2" customWidth="1"/>
    <col min="35" max="35" width="1.7109375" style="2" customWidth="1"/>
    <col min="36" max="36" width="3.28125" style="2" customWidth="1"/>
    <col min="37" max="37" width="1.8515625" style="2" customWidth="1"/>
    <col min="38" max="38" width="9.8515625" style="2" hidden="1" customWidth="1"/>
    <col min="39" max="39" width="2.00390625" style="2" customWidth="1"/>
    <col min="40" max="40" width="18.7109375" style="2" customWidth="1"/>
    <col min="41" max="41" width="2.57421875" style="2" customWidth="1"/>
    <col min="42" max="42" width="11.57421875" style="2" customWidth="1"/>
    <col min="43" max="43" width="5.8515625" style="2" customWidth="1"/>
    <col min="44" max="44" width="17.00390625" style="2" customWidth="1"/>
    <col min="45" max="47" width="3.28125" style="2" customWidth="1"/>
    <col min="48" max="48" width="3.2812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6:36" ht="6.75" customHeight="1">
      <c r="F1" s="2"/>
      <c r="G1" s="2"/>
      <c r="H1" s="2"/>
      <c r="I1" s="2"/>
      <c r="J1" s="2"/>
      <c r="K1" s="2"/>
      <c r="AJ1" s="3"/>
    </row>
    <row r="2" spans="2:40" ht="12.75" customHeight="1">
      <c r="B2" s="3"/>
      <c r="C2" s="3"/>
      <c r="D2" s="3"/>
      <c r="E2" s="3"/>
      <c r="F2" s="2"/>
      <c r="G2" s="2"/>
      <c r="H2" s="2"/>
      <c r="I2" s="2"/>
      <c r="J2" s="2"/>
      <c r="K2" s="2"/>
      <c r="M2" s="5"/>
      <c r="N2" s="90" t="s">
        <v>20</v>
      </c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6"/>
      <c r="AH2" s="7"/>
      <c r="AI2" s="7"/>
      <c r="AJ2" s="7"/>
      <c r="AK2" s="7"/>
      <c r="AL2" s="6"/>
      <c r="AM2" s="6"/>
      <c r="AN2" s="6"/>
    </row>
    <row r="3" spans="2:40" ht="12" customHeight="1">
      <c r="B3" s="3"/>
      <c r="C3" s="3"/>
      <c r="D3" s="3"/>
      <c r="E3" s="3"/>
      <c r="F3" s="2"/>
      <c r="G3" s="2"/>
      <c r="H3" s="2"/>
      <c r="I3" s="2"/>
      <c r="J3" s="2"/>
      <c r="K3" s="2"/>
      <c r="M3" s="8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"/>
      <c r="AH3" s="9"/>
      <c r="AI3" s="9"/>
      <c r="AJ3" s="9"/>
      <c r="AK3" s="9"/>
      <c r="AL3" s="9"/>
      <c r="AM3" s="9"/>
      <c r="AN3" s="9"/>
    </row>
    <row r="4" spans="2:11" ht="4.5" customHeight="1">
      <c r="B4" s="3"/>
      <c r="C4" s="3"/>
      <c r="D4" s="3"/>
      <c r="E4" s="3"/>
      <c r="F4" s="2"/>
      <c r="G4" s="2"/>
      <c r="H4" s="2"/>
      <c r="I4" s="8"/>
      <c r="J4" s="2"/>
      <c r="K4" s="2"/>
    </row>
    <row r="5" spans="2:48" s="6" customFormat="1" ht="13.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0"/>
      <c r="AA5" s="10"/>
      <c r="AB5" s="10"/>
      <c r="AC5" s="10"/>
      <c r="AD5" s="10"/>
      <c r="AE5" s="172" t="s">
        <v>19</v>
      </c>
      <c r="AF5" s="172"/>
      <c r="AG5" s="172"/>
      <c r="AH5" s="172"/>
      <c r="AI5" s="172"/>
      <c r="AJ5" s="172"/>
      <c r="AK5" s="172"/>
      <c r="AL5" s="172"/>
      <c r="AM5" s="172"/>
      <c r="AN5" s="172"/>
      <c r="AV5" s="11"/>
    </row>
    <row r="6" spans="2:13" ht="24.75" customHeight="1">
      <c r="B6" s="12"/>
      <c r="C6" s="12"/>
      <c r="D6" s="12"/>
      <c r="E6" s="12"/>
      <c r="F6" s="13"/>
      <c r="G6" s="13"/>
      <c r="H6" s="13"/>
      <c r="I6" s="13"/>
      <c r="J6" s="13"/>
      <c r="K6" s="13"/>
      <c r="L6" s="14"/>
      <c r="M6" s="15"/>
    </row>
    <row r="7" spans="2:48" s="3" customFormat="1" ht="24.75" customHeight="1">
      <c r="B7" s="16" t="s">
        <v>0</v>
      </c>
      <c r="C7" s="1"/>
      <c r="D7" s="1"/>
      <c r="E7" s="1"/>
      <c r="F7" s="1"/>
      <c r="G7" s="1"/>
      <c r="H7" s="1"/>
      <c r="I7" s="1"/>
      <c r="X7" s="1"/>
      <c r="Y7" s="1"/>
      <c r="Z7" s="1"/>
      <c r="AA7" s="1"/>
      <c r="AB7" s="1"/>
      <c r="AE7" s="23" t="s">
        <v>2</v>
      </c>
      <c r="AF7" s="22"/>
      <c r="AG7" s="22"/>
      <c r="AH7" s="22"/>
      <c r="AI7" s="22"/>
      <c r="AJ7" s="22"/>
      <c r="AK7" s="22"/>
      <c r="AL7" s="22"/>
      <c r="AM7" s="22"/>
      <c r="AN7" s="25"/>
      <c r="AO7" s="22"/>
      <c r="AP7" s="22"/>
      <c r="AV7" s="17"/>
    </row>
    <row r="8" spans="2:48" s="3" customFormat="1" ht="24.75" customHeight="1">
      <c r="B8" s="124" t="s">
        <v>40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78" t="s">
        <v>97</v>
      </c>
      <c r="AF8" s="179"/>
      <c r="AG8" s="179"/>
      <c r="AH8" s="179"/>
      <c r="AI8" s="179"/>
      <c r="AJ8" s="179"/>
      <c r="AK8" s="179"/>
      <c r="AL8" s="179"/>
      <c r="AM8" s="179"/>
      <c r="AN8" s="180"/>
      <c r="AV8" s="17"/>
    </row>
    <row r="9" spans="2:40" ht="24.75" customHeight="1">
      <c r="B9" s="27"/>
      <c r="C9" s="27"/>
      <c r="D9" s="27"/>
      <c r="E9" s="27"/>
      <c r="F9" s="28"/>
      <c r="G9" s="28"/>
      <c r="H9" s="28"/>
      <c r="I9" s="28"/>
      <c r="J9" s="28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2:48" s="3" customFormat="1" ht="24.75" customHeight="1">
      <c r="B10" s="130"/>
      <c r="C10" s="131"/>
      <c r="D10" s="131"/>
      <c r="E10" s="131"/>
      <c r="F10" s="131"/>
      <c r="G10" s="131"/>
      <c r="H10" s="131"/>
      <c r="I10" s="131"/>
      <c r="J10" s="13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1" t="s">
        <v>9</v>
      </c>
      <c r="Y10" s="30"/>
      <c r="Z10" s="27"/>
      <c r="AA10" s="27"/>
      <c r="AB10" s="27"/>
      <c r="AC10" s="27"/>
      <c r="AD10" s="27"/>
      <c r="AE10" s="30"/>
      <c r="AF10" s="27"/>
      <c r="AG10" s="32"/>
      <c r="AH10" s="30"/>
      <c r="AI10" s="30"/>
      <c r="AJ10" s="30"/>
      <c r="AK10" s="30"/>
      <c r="AL10" s="29"/>
      <c r="AM10" s="33" t="s">
        <v>10</v>
      </c>
      <c r="AN10" s="34"/>
      <c r="AV10" s="17"/>
    </row>
    <row r="11" spans="2:40" ht="24.75" customHeight="1">
      <c r="B11" s="127" t="s">
        <v>82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7" t="s">
        <v>80</v>
      </c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9"/>
      <c r="AM11" s="116" t="s">
        <v>7</v>
      </c>
      <c r="AN11" s="118"/>
    </row>
    <row r="12" spans="2:40" ht="24.75" customHeight="1">
      <c r="B12" s="27"/>
      <c r="C12" s="27"/>
      <c r="D12" s="27"/>
      <c r="E12" s="27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5"/>
      <c r="AL12" s="35"/>
      <c r="AM12" s="35"/>
      <c r="AN12" s="35"/>
    </row>
    <row r="13" spans="2:48" s="3" customFormat="1" ht="24.75" customHeight="1">
      <c r="B13" s="33" t="s">
        <v>8</v>
      </c>
      <c r="C13" s="30"/>
      <c r="D13" s="30"/>
      <c r="E13" s="30"/>
      <c r="F13" s="27"/>
      <c r="G13" s="27"/>
      <c r="H13" s="27"/>
      <c r="I13" s="2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 t="s">
        <v>14</v>
      </c>
      <c r="Y13" s="30"/>
      <c r="Z13" s="30"/>
      <c r="AA13" s="27"/>
      <c r="AB13" s="30"/>
      <c r="AC13" s="30"/>
      <c r="AD13" s="30"/>
      <c r="AE13" s="30"/>
      <c r="AF13" s="30"/>
      <c r="AG13" s="31" t="s">
        <v>1</v>
      </c>
      <c r="AH13" s="30"/>
      <c r="AI13" s="30"/>
      <c r="AJ13" s="27"/>
      <c r="AK13" s="30"/>
      <c r="AL13" s="30"/>
      <c r="AM13" s="30"/>
      <c r="AN13" s="30"/>
      <c r="AO13" s="22"/>
      <c r="AP13" s="22"/>
      <c r="AV13" s="17"/>
    </row>
    <row r="14" spans="2:48" s="3" customFormat="1" ht="24.75" customHeight="1">
      <c r="B14" s="12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9"/>
      <c r="X14" s="181" t="s">
        <v>81</v>
      </c>
      <c r="Y14" s="182"/>
      <c r="Z14" s="182"/>
      <c r="AA14" s="182"/>
      <c r="AB14" s="182"/>
      <c r="AC14" s="182"/>
      <c r="AD14" s="182"/>
      <c r="AE14" s="182"/>
      <c r="AF14" s="183"/>
      <c r="AG14" s="181">
        <v>41487</v>
      </c>
      <c r="AH14" s="182"/>
      <c r="AI14" s="182"/>
      <c r="AJ14" s="182"/>
      <c r="AK14" s="182"/>
      <c r="AL14" s="182"/>
      <c r="AM14" s="182"/>
      <c r="AN14" s="183"/>
      <c r="AV14" s="17"/>
    </row>
    <row r="15" spans="2:40" ht="24.75" customHeight="1"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2:41" ht="24.75" customHeight="1">
      <c r="B16" s="27" t="s">
        <v>21</v>
      </c>
      <c r="C16" s="27"/>
      <c r="D16" s="27"/>
      <c r="E16" s="27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0"/>
    </row>
    <row r="17" spans="2:40" ht="24.75" customHeight="1"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2:40" ht="24.75" customHeight="1">
      <c r="B18" s="36" t="s">
        <v>17</v>
      </c>
      <c r="C18" s="37"/>
      <c r="D18" s="37"/>
      <c r="E18" s="37"/>
      <c r="F18" s="37"/>
      <c r="G18" s="37"/>
      <c r="H18" s="37"/>
      <c r="I18" s="37"/>
      <c r="J18" s="37"/>
      <c r="K18" s="134" t="s">
        <v>13</v>
      </c>
      <c r="L18" s="135"/>
      <c r="M18" s="135"/>
      <c r="N18" s="135"/>
      <c r="O18" s="135"/>
      <c r="P18" s="136"/>
      <c r="Q18" s="176" t="s">
        <v>16</v>
      </c>
      <c r="R18" s="177"/>
      <c r="S18" s="177"/>
      <c r="T18" s="177"/>
      <c r="U18" s="177"/>
      <c r="V18" s="177"/>
      <c r="W18" s="177"/>
      <c r="X18" s="177"/>
      <c r="Y18" s="140" t="s">
        <v>15</v>
      </c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  <c r="AJ18" s="147">
        <v>0.3</v>
      </c>
      <c r="AK18" s="148"/>
      <c r="AL18" s="148"/>
      <c r="AM18" s="148"/>
      <c r="AN18" s="149"/>
    </row>
    <row r="19" spans="2:40" ht="24.75" customHeight="1">
      <c r="B19" s="38"/>
      <c r="C19" s="39"/>
      <c r="D19" s="39"/>
      <c r="E19" s="39"/>
      <c r="F19" s="39"/>
      <c r="G19" s="39"/>
      <c r="H19" s="39"/>
      <c r="I19" s="39"/>
      <c r="J19" s="39"/>
      <c r="K19" s="137"/>
      <c r="L19" s="138"/>
      <c r="M19" s="138"/>
      <c r="N19" s="138"/>
      <c r="O19" s="138"/>
      <c r="P19" s="139"/>
      <c r="Q19" s="153"/>
      <c r="R19" s="154"/>
      <c r="S19" s="154"/>
      <c r="T19" s="154"/>
      <c r="U19" s="154"/>
      <c r="V19" s="154"/>
      <c r="W19" s="154"/>
      <c r="X19" s="154"/>
      <c r="Y19" s="143"/>
      <c r="Z19" s="144"/>
      <c r="AA19" s="144"/>
      <c r="AB19" s="144"/>
      <c r="AC19" s="144"/>
      <c r="AD19" s="144"/>
      <c r="AE19" s="144"/>
      <c r="AF19" s="144"/>
      <c r="AG19" s="144"/>
      <c r="AH19" s="144"/>
      <c r="AI19" s="145"/>
      <c r="AJ19" s="150"/>
      <c r="AK19" s="151"/>
      <c r="AL19" s="151"/>
      <c r="AM19" s="151"/>
      <c r="AN19" s="152"/>
    </row>
    <row r="20" spans="2:48" ht="24.75" customHeight="1">
      <c r="B20" s="40" t="s">
        <v>32</v>
      </c>
      <c r="C20" s="41"/>
      <c r="D20" s="41"/>
      <c r="E20" s="41"/>
      <c r="F20" s="41"/>
      <c r="G20" s="41"/>
      <c r="H20" s="41"/>
      <c r="I20" s="41"/>
      <c r="J20" s="41"/>
      <c r="K20" s="42" t="s">
        <v>12</v>
      </c>
      <c r="L20" s="173">
        <v>0</v>
      </c>
      <c r="M20" s="173"/>
      <c r="N20" s="43" t="s">
        <v>11</v>
      </c>
      <c r="O20" s="173">
        <v>0.00542</v>
      </c>
      <c r="P20" s="174"/>
      <c r="Q20" s="44" t="s">
        <v>22</v>
      </c>
      <c r="R20" s="45"/>
      <c r="S20" s="45"/>
      <c r="T20" s="45"/>
      <c r="U20" s="45"/>
      <c r="V20" s="45"/>
      <c r="W20" s="146">
        <v>0.0054</v>
      </c>
      <c r="X20" s="146"/>
      <c r="Y20" s="160" t="s">
        <v>98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2"/>
      <c r="AT20" s="4"/>
      <c r="AV20" s="2"/>
    </row>
    <row r="21" spans="2:48" ht="24.75" customHeight="1">
      <c r="B21" s="46" t="s">
        <v>37</v>
      </c>
      <c r="C21" s="47"/>
      <c r="D21" s="47"/>
      <c r="E21" s="47"/>
      <c r="F21" s="47"/>
      <c r="G21" s="47"/>
      <c r="H21" s="47"/>
      <c r="I21" s="47"/>
      <c r="J21" s="47"/>
      <c r="K21" s="48" t="s">
        <v>12</v>
      </c>
      <c r="L21" s="123">
        <v>0</v>
      </c>
      <c r="M21" s="123"/>
      <c r="N21" s="49" t="s">
        <v>11</v>
      </c>
      <c r="O21" s="123">
        <v>0.0205</v>
      </c>
      <c r="P21" s="132"/>
      <c r="Q21" s="50" t="s">
        <v>23</v>
      </c>
      <c r="R21" s="51"/>
      <c r="S21" s="51"/>
      <c r="T21" s="51"/>
      <c r="U21" s="51"/>
      <c r="V21" s="51"/>
      <c r="W21" s="133">
        <v>0.0205</v>
      </c>
      <c r="X21" s="133"/>
      <c r="Y21" s="163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5"/>
      <c r="AT21" s="4"/>
      <c r="AV21" s="2"/>
    </row>
    <row r="22" spans="2:48" ht="24.75" customHeight="1">
      <c r="B22" s="46" t="s">
        <v>33</v>
      </c>
      <c r="C22" s="47"/>
      <c r="D22" s="47"/>
      <c r="E22" s="47"/>
      <c r="F22" s="47"/>
      <c r="G22" s="47"/>
      <c r="H22" s="47"/>
      <c r="I22" s="47"/>
      <c r="J22" s="47"/>
      <c r="K22" s="48" t="s">
        <v>12</v>
      </c>
      <c r="L22" s="123">
        <v>0</v>
      </c>
      <c r="M22" s="123"/>
      <c r="N22" s="49" t="s">
        <v>11</v>
      </c>
      <c r="O22" s="123">
        <v>0.012</v>
      </c>
      <c r="P22" s="132"/>
      <c r="Q22" s="50" t="s">
        <v>24</v>
      </c>
      <c r="R22" s="51"/>
      <c r="S22" s="51"/>
      <c r="T22" s="51"/>
      <c r="U22" s="51"/>
      <c r="V22" s="51"/>
      <c r="W22" s="133">
        <v>0.012</v>
      </c>
      <c r="X22" s="133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5"/>
      <c r="AT22" s="4"/>
      <c r="AV22" s="2"/>
    </row>
    <row r="23" spans="2:48" ht="24.75" customHeight="1">
      <c r="B23" s="46" t="s">
        <v>34</v>
      </c>
      <c r="C23" s="47"/>
      <c r="D23" s="47"/>
      <c r="E23" s="47"/>
      <c r="F23" s="47"/>
      <c r="G23" s="47"/>
      <c r="H23" s="47"/>
      <c r="I23" s="47"/>
      <c r="J23" s="47"/>
      <c r="K23" s="48" t="s">
        <v>12</v>
      </c>
      <c r="L23" s="123">
        <v>0.0011</v>
      </c>
      <c r="M23" s="123"/>
      <c r="N23" s="49" t="s">
        <v>11</v>
      </c>
      <c r="O23" s="123">
        <v>0.0803</v>
      </c>
      <c r="P23" s="132"/>
      <c r="Q23" s="50" t="s">
        <v>25</v>
      </c>
      <c r="R23" s="51"/>
      <c r="S23" s="51"/>
      <c r="T23" s="51"/>
      <c r="U23" s="51"/>
      <c r="V23" s="51"/>
      <c r="W23" s="133">
        <v>0.0803</v>
      </c>
      <c r="X23" s="133"/>
      <c r="Y23" s="163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5"/>
      <c r="AT23" s="4"/>
      <c r="AV23" s="2"/>
    </row>
    <row r="24" spans="2:48" ht="24.75" customHeight="1">
      <c r="B24" s="46" t="s">
        <v>35</v>
      </c>
      <c r="C24" s="47"/>
      <c r="D24" s="47"/>
      <c r="E24" s="47"/>
      <c r="F24" s="47"/>
      <c r="G24" s="47"/>
      <c r="H24" s="47"/>
      <c r="I24" s="47"/>
      <c r="J24" s="47"/>
      <c r="K24" s="48" t="s">
        <v>12</v>
      </c>
      <c r="L24" s="123">
        <v>0.0383</v>
      </c>
      <c r="M24" s="123"/>
      <c r="N24" s="49" t="s">
        <v>11</v>
      </c>
      <c r="O24" s="123">
        <v>0.0996</v>
      </c>
      <c r="P24" s="132"/>
      <c r="Q24" s="50" t="s">
        <v>26</v>
      </c>
      <c r="R24" s="51"/>
      <c r="S24" s="51"/>
      <c r="T24" s="51"/>
      <c r="U24" s="51"/>
      <c r="V24" s="51"/>
      <c r="W24" s="133">
        <v>0.0968</v>
      </c>
      <c r="X24" s="133"/>
      <c r="Y24" s="163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5"/>
      <c r="AT24" s="4"/>
      <c r="AV24" s="2"/>
    </row>
    <row r="25" spans="2:48" ht="24.75" customHeight="1">
      <c r="B25" s="52" t="s">
        <v>36</v>
      </c>
      <c r="C25" s="53"/>
      <c r="D25" s="53"/>
      <c r="E25" s="53"/>
      <c r="F25" s="53"/>
      <c r="G25" s="53"/>
      <c r="H25" s="53"/>
      <c r="I25" s="53"/>
      <c r="J25" s="53"/>
      <c r="K25" s="54" t="s">
        <v>12</v>
      </c>
      <c r="L25" s="170">
        <f>6.03%-0.38%</f>
        <v>0.0565</v>
      </c>
      <c r="M25" s="170"/>
      <c r="N25" s="55" t="s">
        <v>11</v>
      </c>
      <c r="O25" s="170">
        <f>9.03%-0.38%</f>
        <v>0.0865</v>
      </c>
      <c r="P25" s="171"/>
      <c r="Q25" s="56" t="s">
        <v>27</v>
      </c>
      <c r="R25" s="57"/>
      <c r="S25" s="57"/>
      <c r="T25" s="57"/>
      <c r="U25" s="57"/>
      <c r="V25" s="57"/>
      <c r="W25" s="184">
        <v>0.085</v>
      </c>
      <c r="X25" s="184"/>
      <c r="Y25" s="166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8"/>
      <c r="AT25" s="4"/>
      <c r="AV25" s="2"/>
    </row>
    <row r="26" spans="2:40" ht="24.75" customHeight="1"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2:43" ht="24.75" customHeight="1">
      <c r="B27" s="205" t="s">
        <v>3</v>
      </c>
      <c r="C27" s="58"/>
      <c r="D27" s="59"/>
      <c r="E27" s="60"/>
      <c r="F27" s="59"/>
      <c r="G27" s="176" t="s">
        <v>4</v>
      </c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85"/>
      <c r="T27" s="176" t="s">
        <v>5</v>
      </c>
      <c r="U27" s="185"/>
      <c r="V27" s="176" t="s">
        <v>6</v>
      </c>
      <c r="W27" s="177"/>
      <c r="X27" s="185"/>
      <c r="Y27" s="157" t="s">
        <v>28</v>
      </c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9"/>
      <c r="AO27" s="218"/>
      <c r="AP27" s="219"/>
      <c r="AQ27" s="219"/>
    </row>
    <row r="28" spans="1:43" ht="24.75" customHeight="1">
      <c r="A28" s="19"/>
      <c r="B28" s="206"/>
      <c r="C28" s="103" t="s">
        <v>38</v>
      </c>
      <c r="D28" s="104"/>
      <c r="E28" s="103" t="s">
        <v>39</v>
      </c>
      <c r="F28" s="104"/>
      <c r="G28" s="103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04"/>
      <c r="T28" s="103"/>
      <c r="U28" s="104"/>
      <c r="V28" s="103"/>
      <c r="W28" s="186"/>
      <c r="X28" s="104"/>
      <c r="Y28" s="157" t="s">
        <v>29</v>
      </c>
      <c r="Z28" s="158"/>
      <c r="AA28" s="158"/>
      <c r="AB28" s="158"/>
      <c r="AC28" s="158"/>
      <c r="AD28" s="158"/>
      <c r="AE28" s="158"/>
      <c r="AF28" s="169" t="s">
        <v>31</v>
      </c>
      <c r="AG28" s="158"/>
      <c r="AH28" s="158"/>
      <c r="AI28" s="158"/>
      <c r="AJ28" s="158"/>
      <c r="AK28" s="158"/>
      <c r="AL28" s="158"/>
      <c r="AM28" s="158"/>
      <c r="AN28" s="159"/>
      <c r="AO28" s="218"/>
      <c r="AP28" s="219"/>
      <c r="AQ28" s="219"/>
    </row>
    <row r="29" spans="1:43" ht="24.75" customHeight="1">
      <c r="A29" s="19"/>
      <c r="B29" s="207"/>
      <c r="C29" s="61"/>
      <c r="D29" s="62"/>
      <c r="E29" s="63"/>
      <c r="F29" s="62"/>
      <c r="G29" s="153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  <c r="T29" s="153"/>
      <c r="U29" s="155"/>
      <c r="V29" s="153"/>
      <c r="W29" s="154"/>
      <c r="X29" s="155"/>
      <c r="Y29" s="153" t="s">
        <v>18</v>
      </c>
      <c r="Z29" s="154"/>
      <c r="AA29" s="155"/>
      <c r="AB29" s="153" t="s">
        <v>30</v>
      </c>
      <c r="AC29" s="154"/>
      <c r="AD29" s="154"/>
      <c r="AE29" s="154"/>
      <c r="AF29" s="156" t="s">
        <v>18</v>
      </c>
      <c r="AG29" s="154"/>
      <c r="AH29" s="155"/>
      <c r="AI29" s="153" t="s">
        <v>30</v>
      </c>
      <c r="AJ29" s="154"/>
      <c r="AK29" s="154"/>
      <c r="AL29" s="154"/>
      <c r="AM29" s="154"/>
      <c r="AN29" s="155"/>
      <c r="AO29" s="218"/>
      <c r="AP29" s="219"/>
      <c r="AQ29" s="219"/>
    </row>
    <row r="30" spans="1:40" ht="24.75" customHeight="1">
      <c r="A30" s="19"/>
      <c r="B30" s="64" t="s">
        <v>58</v>
      </c>
      <c r="C30" s="208"/>
      <c r="D30" s="209"/>
      <c r="E30" s="208"/>
      <c r="F30" s="209"/>
      <c r="G30" s="197" t="s">
        <v>43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9"/>
      <c r="T30" s="195"/>
      <c r="U30" s="196"/>
      <c r="V30" s="108"/>
      <c r="W30" s="194"/>
      <c r="X30" s="109"/>
      <c r="Y30" s="189"/>
      <c r="Z30" s="189"/>
      <c r="AA30" s="189"/>
      <c r="AB30" s="187"/>
      <c r="AC30" s="187"/>
      <c r="AD30" s="187"/>
      <c r="AE30" s="188"/>
      <c r="AF30" s="190"/>
      <c r="AG30" s="187"/>
      <c r="AH30" s="187"/>
      <c r="AI30" s="187"/>
      <c r="AJ30" s="187"/>
      <c r="AK30" s="187"/>
      <c r="AL30" s="187"/>
      <c r="AM30" s="187"/>
      <c r="AN30" s="187"/>
    </row>
    <row r="31" spans="1:43" ht="24.75" customHeight="1">
      <c r="A31" s="19"/>
      <c r="B31" s="67" t="s">
        <v>59</v>
      </c>
      <c r="C31" s="105" t="s">
        <v>76</v>
      </c>
      <c r="D31" s="106"/>
      <c r="E31" s="105" t="s">
        <v>75</v>
      </c>
      <c r="F31" s="106"/>
      <c r="G31" s="107" t="s">
        <v>42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 t="s">
        <v>45</v>
      </c>
      <c r="U31" s="109"/>
      <c r="V31" s="95">
        <v>68.16</v>
      </c>
      <c r="W31" s="96"/>
      <c r="X31" s="97"/>
      <c r="Y31" s="119">
        <v>111.64</v>
      </c>
      <c r="Z31" s="119"/>
      <c r="AA31" s="119"/>
      <c r="AB31" s="86">
        <f aca="true" t="shared" si="0" ref="AB31:AB40">Y31*V31</f>
        <v>7609.3823999999995</v>
      </c>
      <c r="AC31" s="86"/>
      <c r="AD31" s="86"/>
      <c r="AE31" s="86"/>
      <c r="AF31" s="86">
        <f>Y31*1.3</f>
        <v>145.132</v>
      </c>
      <c r="AG31" s="86"/>
      <c r="AH31" s="86"/>
      <c r="AI31" s="86">
        <v>9892.06</v>
      </c>
      <c r="AJ31" s="86"/>
      <c r="AK31" s="86"/>
      <c r="AL31" s="86"/>
      <c r="AM31" s="86"/>
      <c r="AN31" s="86"/>
      <c r="AO31" s="87"/>
      <c r="AP31" s="88"/>
      <c r="AQ31" s="88"/>
    </row>
    <row r="32" spans="1:43" ht="24.75" customHeight="1">
      <c r="A32" s="19"/>
      <c r="B32" s="67" t="s">
        <v>60</v>
      </c>
      <c r="C32" s="105" t="s">
        <v>90</v>
      </c>
      <c r="D32" s="106"/>
      <c r="E32" s="105" t="s">
        <v>75</v>
      </c>
      <c r="F32" s="106"/>
      <c r="G32" s="110" t="s">
        <v>91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08" t="s">
        <v>49</v>
      </c>
      <c r="U32" s="109"/>
      <c r="V32" s="120">
        <v>811.45</v>
      </c>
      <c r="W32" s="121"/>
      <c r="X32" s="122"/>
      <c r="Y32" s="120">
        <v>3.95</v>
      </c>
      <c r="Z32" s="121"/>
      <c r="AA32" s="122"/>
      <c r="AB32" s="86">
        <f t="shared" si="0"/>
        <v>3205.2275000000004</v>
      </c>
      <c r="AC32" s="86"/>
      <c r="AD32" s="86"/>
      <c r="AE32" s="86"/>
      <c r="AF32" s="86">
        <f aca="true" t="shared" si="1" ref="AF32:AF40">Y32*1.3</f>
        <v>5.135000000000001</v>
      </c>
      <c r="AG32" s="86"/>
      <c r="AH32" s="86"/>
      <c r="AI32" s="86">
        <v>4170.85</v>
      </c>
      <c r="AJ32" s="86"/>
      <c r="AK32" s="86"/>
      <c r="AL32" s="86"/>
      <c r="AM32" s="86"/>
      <c r="AN32" s="86"/>
      <c r="AO32" s="89"/>
      <c r="AP32" s="90"/>
      <c r="AQ32" s="90"/>
    </row>
    <row r="33" spans="1:43" ht="24.75" customHeight="1">
      <c r="A33" s="19"/>
      <c r="B33" s="67" t="s">
        <v>61</v>
      </c>
      <c r="C33" s="68"/>
      <c r="D33" s="69"/>
      <c r="E33" s="68"/>
      <c r="F33" s="69"/>
      <c r="G33" s="202" t="s">
        <v>44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T33" s="108"/>
      <c r="U33" s="109"/>
      <c r="V33" s="95"/>
      <c r="W33" s="96"/>
      <c r="X33" s="97"/>
      <c r="Y33" s="95"/>
      <c r="Z33" s="96"/>
      <c r="AA33" s="97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93"/>
      <c r="AP33" s="90"/>
      <c r="AQ33" s="90"/>
    </row>
    <row r="34" spans="1:43" ht="24.75" customHeight="1">
      <c r="A34" s="19"/>
      <c r="B34" s="67" t="s">
        <v>62</v>
      </c>
      <c r="C34" s="105" t="s">
        <v>92</v>
      </c>
      <c r="D34" s="106"/>
      <c r="E34" s="105" t="s">
        <v>75</v>
      </c>
      <c r="F34" s="106"/>
      <c r="G34" s="107" t="s">
        <v>93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8" t="s">
        <v>45</v>
      </c>
      <c r="U34" s="109"/>
      <c r="V34" s="95">
        <v>88.62</v>
      </c>
      <c r="W34" s="96"/>
      <c r="X34" s="97"/>
      <c r="Y34" s="119">
        <v>0.73</v>
      </c>
      <c r="Z34" s="119"/>
      <c r="AA34" s="119"/>
      <c r="AB34" s="86">
        <f t="shared" si="0"/>
        <v>64.6926</v>
      </c>
      <c r="AC34" s="86"/>
      <c r="AD34" s="86"/>
      <c r="AE34" s="86"/>
      <c r="AF34" s="86">
        <f t="shared" si="1"/>
        <v>0.949</v>
      </c>
      <c r="AG34" s="86"/>
      <c r="AH34" s="86"/>
      <c r="AI34" s="86">
        <v>84.19</v>
      </c>
      <c r="AJ34" s="86"/>
      <c r="AK34" s="86"/>
      <c r="AL34" s="86"/>
      <c r="AM34" s="86"/>
      <c r="AN34" s="86"/>
      <c r="AO34" s="89"/>
      <c r="AP34" s="90"/>
      <c r="AQ34" s="90"/>
    </row>
    <row r="35" spans="1:43" ht="24.75" customHeight="1">
      <c r="A35" s="19"/>
      <c r="B35" s="67" t="s">
        <v>63</v>
      </c>
      <c r="C35" s="105" t="s">
        <v>77</v>
      </c>
      <c r="D35" s="106"/>
      <c r="E35" s="105" t="s">
        <v>75</v>
      </c>
      <c r="F35" s="106"/>
      <c r="G35" s="107" t="s">
        <v>46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200" t="s">
        <v>45</v>
      </c>
      <c r="U35" s="201"/>
      <c r="V35" s="95">
        <v>88.62</v>
      </c>
      <c r="W35" s="96"/>
      <c r="X35" s="97"/>
      <c r="Y35" s="119">
        <v>10.02</v>
      </c>
      <c r="Z35" s="119"/>
      <c r="AA35" s="119"/>
      <c r="AB35" s="86">
        <f t="shared" si="0"/>
        <v>887.9724</v>
      </c>
      <c r="AC35" s="86"/>
      <c r="AD35" s="86"/>
      <c r="AE35" s="86"/>
      <c r="AF35" s="86">
        <f t="shared" si="1"/>
        <v>13.026</v>
      </c>
      <c r="AG35" s="86"/>
      <c r="AH35" s="86"/>
      <c r="AI35" s="86">
        <v>1154.72</v>
      </c>
      <c r="AJ35" s="86"/>
      <c r="AK35" s="86"/>
      <c r="AL35" s="86"/>
      <c r="AM35" s="86"/>
      <c r="AN35" s="86"/>
      <c r="AO35" s="91"/>
      <c r="AP35" s="92"/>
      <c r="AQ35" s="92"/>
    </row>
    <row r="36" spans="1:43" ht="24.75" customHeight="1">
      <c r="A36" s="19"/>
      <c r="B36" s="67" t="s">
        <v>64</v>
      </c>
      <c r="C36" s="105"/>
      <c r="D36" s="106"/>
      <c r="E36" s="105"/>
      <c r="F36" s="106"/>
      <c r="G36" s="191" t="s">
        <v>47</v>
      </c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3"/>
      <c r="T36" s="200"/>
      <c r="U36" s="201"/>
      <c r="V36" s="70"/>
      <c r="W36" s="71"/>
      <c r="X36" s="72"/>
      <c r="Y36" s="73"/>
      <c r="Z36" s="74"/>
      <c r="AA36" s="7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"/>
      <c r="AP36" s="8"/>
      <c r="AQ36" s="8"/>
    </row>
    <row r="37" spans="1:43" ht="24.75" customHeight="1">
      <c r="A37" s="19"/>
      <c r="B37" s="67" t="s">
        <v>65</v>
      </c>
      <c r="C37" s="105" t="s">
        <v>78</v>
      </c>
      <c r="D37" s="106"/>
      <c r="E37" s="105" t="s">
        <v>75</v>
      </c>
      <c r="F37" s="106"/>
      <c r="G37" s="107" t="s">
        <v>48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200" t="s">
        <v>41</v>
      </c>
      <c r="U37" s="201"/>
      <c r="V37" s="95">
        <v>2840.07</v>
      </c>
      <c r="W37" s="96"/>
      <c r="X37" s="97"/>
      <c r="Y37" s="95">
        <v>1.8</v>
      </c>
      <c r="Z37" s="96"/>
      <c r="AA37" s="97"/>
      <c r="AB37" s="86">
        <f t="shared" si="0"/>
        <v>5112.126</v>
      </c>
      <c r="AC37" s="86"/>
      <c r="AD37" s="86"/>
      <c r="AE37" s="86"/>
      <c r="AF37" s="86">
        <f t="shared" si="1"/>
        <v>2.3400000000000003</v>
      </c>
      <c r="AG37" s="86"/>
      <c r="AH37" s="86"/>
      <c r="AI37" s="86">
        <f>ROUND(AF37*V37,2)</f>
        <v>6645.76</v>
      </c>
      <c r="AJ37" s="86"/>
      <c r="AK37" s="86"/>
      <c r="AL37" s="86"/>
      <c r="AM37" s="86"/>
      <c r="AN37" s="86"/>
      <c r="AO37" s="91"/>
      <c r="AP37" s="90"/>
      <c r="AQ37" s="90"/>
    </row>
    <row r="38" spans="1:43" ht="24.75" customHeight="1">
      <c r="A38" s="19"/>
      <c r="B38" s="67" t="s">
        <v>66</v>
      </c>
      <c r="C38" s="105"/>
      <c r="D38" s="106"/>
      <c r="E38" s="68"/>
      <c r="F38" s="69"/>
      <c r="G38" s="191" t="s">
        <v>50</v>
      </c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3"/>
      <c r="T38" s="108"/>
      <c r="U38" s="109"/>
      <c r="V38" s="120"/>
      <c r="W38" s="121"/>
      <c r="X38" s="122"/>
      <c r="Y38" s="95"/>
      <c r="Z38" s="96"/>
      <c r="AA38" s="97"/>
      <c r="AB38" s="86">
        <f t="shared" si="0"/>
        <v>0</v>
      </c>
      <c r="AC38" s="86"/>
      <c r="AD38" s="86"/>
      <c r="AE38" s="86"/>
      <c r="AF38" s="86">
        <f t="shared" si="1"/>
        <v>0</v>
      </c>
      <c r="AG38" s="86"/>
      <c r="AH38" s="86"/>
      <c r="AI38" s="86">
        <f>ROUND(AF38*V38,2)</f>
        <v>0</v>
      </c>
      <c r="AJ38" s="86"/>
      <c r="AK38" s="86"/>
      <c r="AL38" s="86"/>
      <c r="AM38" s="86"/>
      <c r="AN38" s="86"/>
      <c r="AO38" s="8"/>
      <c r="AP38" s="8"/>
      <c r="AQ38" s="8"/>
    </row>
    <row r="39" spans="1:43" ht="24.75" customHeight="1">
      <c r="A39" s="19"/>
      <c r="B39" s="67" t="s">
        <v>67</v>
      </c>
      <c r="C39" s="105" t="s">
        <v>86</v>
      </c>
      <c r="D39" s="106"/>
      <c r="E39" s="105" t="s">
        <v>75</v>
      </c>
      <c r="F39" s="106"/>
      <c r="G39" s="110" t="s">
        <v>87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  <c r="T39" s="108" t="s">
        <v>49</v>
      </c>
      <c r="U39" s="109"/>
      <c r="V39" s="95">
        <v>811.45</v>
      </c>
      <c r="W39" s="96"/>
      <c r="X39" s="97"/>
      <c r="Y39" s="95">
        <v>22.42</v>
      </c>
      <c r="Z39" s="96"/>
      <c r="AA39" s="97"/>
      <c r="AB39" s="86">
        <f t="shared" si="0"/>
        <v>18192.709000000003</v>
      </c>
      <c r="AC39" s="86"/>
      <c r="AD39" s="86"/>
      <c r="AE39" s="86"/>
      <c r="AF39" s="86">
        <f t="shared" si="1"/>
        <v>29.146000000000004</v>
      </c>
      <c r="AG39" s="86"/>
      <c r="AH39" s="86"/>
      <c r="AI39" s="86">
        <v>23653.77</v>
      </c>
      <c r="AJ39" s="86"/>
      <c r="AK39" s="86"/>
      <c r="AL39" s="86"/>
      <c r="AM39" s="86"/>
      <c r="AN39" s="86"/>
      <c r="AO39" s="93"/>
      <c r="AP39" s="90"/>
      <c r="AQ39" s="90"/>
    </row>
    <row r="40" spans="1:43" ht="24.75" customHeight="1">
      <c r="A40" s="19"/>
      <c r="B40" s="67" t="s">
        <v>85</v>
      </c>
      <c r="C40" s="105" t="s">
        <v>95</v>
      </c>
      <c r="D40" s="106"/>
      <c r="E40" s="105" t="s">
        <v>75</v>
      </c>
      <c r="F40" s="106"/>
      <c r="G40" s="210" t="s">
        <v>96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2"/>
      <c r="T40" s="108" t="s">
        <v>41</v>
      </c>
      <c r="U40" s="109"/>
      <c r="V40" s="95">
        <v>2840.07</v>
      </c>
      <c r="W40" s="96"/>
      <c r="X40" s="97"/>
      <c r="Y40" s="95">
        <v>48.32</v>
      </c>
      <c r="Z40" s="96"/>
      <c r="AA40" s="96"/>
      <c r="AB40" s="86">
        <f t="shared" si="0"/>
        <v>137232.18240000002</v>
      </c>
      <c r="AC40" s="86"/>
      <c r="AD40" s="86"/>
      <c r="AE40" s="86"/>
      <c r="AF40" s="86">
        <f t="shared" si="1"/>
        <v>62.816</v>
      </c>
      <c r="AG40" s="86"/>
      <c r="AH40" s="86"/>
      <c r="AI40" s="86">
        <v>178413.19</v>
      </c>
      <c r="AJ40" s="86"/>
      <c r="AK40" s="86"/>
      <c r="AL40" s="86"/>
      <c r="AM40" s="86"/>
      <c r="AN40" s="86"/>
      <c r="AO40" s="89"/>
      <c r="AP40" s="90"/>
      <c r="AQ40" s="90"/>
    </row>
    <row r="41" spans="1:43" ht="24.75" customHeight="1">
      <c r="A41" s="19"/>
      <c r="B41" s="67" t="s">
        <v>68</v>
      </c>
      <c r="C41" s="68"/>
      <c r="D41" s="69"/>
      <c r="E41" s="105"/>
      <c r="F41" s="106"/>
      <c r="G41" s="213" t="s">
        <v>51</v>
      </c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108"/>
      <c r="U41" s="109"/>
      <c r="V41" s="95"/>
      <c r="W41" s="96"/>
      <c r="X41" s="97"/>
      <c r="Y41" s="95"/>
      <c r="Z41" s="96"/>
      <c r="AA41" s="9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"/>
      <c r="AP41" s="8"/>
      <c r="AQ41" s="8"/>
    </row>
    <row r="42" spans="1:43" ht="24.75" customHeight="1">
      <c r="A42" s="19"/>
      <c r="B42" s="67" t="s">
        <v>69</v>
      </c>
      <c r="C42" s="105" t="s">
        <v>79</v>
      </c>
      <c r="D42" s="106"/>
      <c r="E42" s="105" t="s">
        <v>75</v>
      </c>
      <c r="F42" s="106"/>
      <c r="G42" s="107" t="s">
        <v>52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 t="s">
        <v>41</v>
      </c>
      <c r="U42" s="109"/>
      <c r="V42" s="95"/>
      <c r="W42" s="96"/>
      <c r="X42" s="97"/>
      <c r="Y42" s="95"/>
      <c r="Z42" s="96"/>
      <c r="AA42" s="9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93"/>
      <c r="AP42" s="90"/>
      <c r="AQ42" s="90"/>
    </row>
    <row r="43" spans="1:43" ht="24.75" customHeight="1">
      <c r="A43" s="19"/>
      <c r="B43" s="67" t="s">
        <v>70</v>
      </c>
      <c r="C43" s="68"/>
      <c r="D43" s="69"/>
      <c r="E43" s="68"/>
      <c r="F43" s="69" t="s">
        <v>57</v>
      </c>
      <c r="G43" s="110" t="s">
        <v>53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108" t="s">
        <v>55</v>
      </c>
      <c r="U43" s="109"/>
      <c r="V43" s="95"/>
      <c r="W43" s="96"/>
      <c r="X43" s="97"/>
      <c r="Y43" s="95"/>
      <c r="Z43" s="96"/>
      <c r="AA43" s="97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93"/>
      <c r="AP43" s="90"/>
      <c r="AQ43" s="90"/>
    </row>
    <row r="44" spans="1:43" ht="24.75" customHeight="1">
      <c r="A44" s="19"/>
      <c r="B44" s="67" t="s">
        <v>71</v>
      </c>
      <c r="C44" s="68"/>
      <c r="D44" s="69"/>
      <c r="E44" s="68"/>
      <c r="F44" s="69" t="s">
        <v>57</v>
      </c>
      <c r="G44" s="113" t="s">
        <v>83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08" t="s">
        <v>55</v>
      </c>
      <c r="U44" s="109"/>
      <c r="V44" s="95"/>
      <c r="W44" s="96"/>
      <c r="X44" s="97"/>
      <c r="Y44" s="95"/>
      <c r="Z44" s="96"/>
      <c r="AA44" s="97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93"/>
      <c r="AP44" s="90"/>
      <c r="AQ44" s="90"/>
    </row>
    <row r="45" spans="1:43" ht="24.75" customHeight="1">
      <c r="A45" s="19"/>
      <c r="B45" s="67"/>
      <c r="C45" s="68"/>
      <c r="D45" s="69"/>
      <c r="E45" s="68"/>
      <c r="F45" s="69"/>
      <c r="G45" s="116" t="s">
        <v>84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65"/>
      <c r="U45" s="66"/>
      <c r="V45" s="70"/>
      <c r="W45" s="71"/>
      <c r="X45" s="72"/>
      <c r="Y45" s="76"/>
      <c r="Z45" s="77"/>
      <c r="AA45" s="77"/>
      <c r="AB45" s="78"/>
      <c r="AC45" s="79"/>
      <c r="AD45" s="79"/>
      <c r="AE45" s="80"/>
      <c r="AF45" s="100"/>
      <c r="AG45" s="101"/>
      <c r="AH45" s="102"/>
      <c r="AI45" s="100"/>
      <c r="AJ45" s="101"/>
      <c r="AK45" s="101"/>
      <c r="AL45" s="101"/>
      <c r="AM45" s="101"/>
      <c r="AN45" s="102"/>
      <c r="AO45" s="8"/>
      <c r="AP45" s="8"/>
      <c r="AQ45" s="8"/>
    </row>
    <row r="46" spans="1:43" ht="24.75" customHeight="1">
      <c r="A46" s="19"/>
      <c r="B46" s="67" t="s">
        <v>72</v>
      </c>
      <c r="C46" s="105"/>
      <c r="D46" s="106"/>
      <c r="E46" s="68"/>
      <c r="F46" s="69"/>
      <c r="G46" s="191" t="s">
        <v>54</v>
      </c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3"/>
      <c r="T46" s="108"/>
      <c r="U46" s="109"/>
      <c r="V46" s="70"/>
      <c r="W46" s="71"/>
      <c r="X46" s="72"/>
      <c r="Y46" s="76"/>
      <c r="Z46" s="77"/>
      <c r="AA46" s="77"/>
      <c r="AB46" s="98"/>
      <c r="AC46" s="98"/>
      <c r="AD46" s="98"/>
      <c r="AE46" s="98"/>
      <c r="AF46" s="86"/>
      <c r="AG46" s="86"/>
      <c r="AH46" s="86"/>
      <c r="AI46" s="86"/>
      <c r="AJ46" s="86"/>
      <c r="AK46" s="86"/>
      <c r="AL46" s="86"/>
      <c r="AM46" s="86"/>
      <c r="AN46" s="86"/>
      <c r="AO46" s="85"/>
      <c r="AP46" s="8"/>
      <c r="AQ46" s="8"/>
    </row>
    <row r="47" spans="1:43" ht="24.75" customHeight="1">
      <c r="A47" s="19"/>
      <c r="B47" s="67" t="s">
        <v>73</v>
      </c>
      <c r="C47" s="105" t="s">
        <v>89</v>
      </c>
      <c r="D47" s="106"/>
      <c r="E47" s="68"/>
      <c r="F47" s="69" t="s">
        <v>75</v>
      </c>
      <c r="G47" s="107" t="s">
        <v>94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 t="s">
        <v>56</v>
      </c>
      <c r="U47" s="109"/>
      <c r="V47" s="95">
        <v>35</v>
      </c>
      <c r="W47" s="96"/>
      <c r="X47" s="97"/>
      <c r="Y47" s="95">
        <v>64.83</v>
      </c>
      <c r="Z47" s="96"/>
      <c r="AA47" s="97"/>
      <c r="AB47" s="98">
        <f>V47*Y47</f>
        <v>2269.0499999999997</v>
      </c>
      <c r="AC47" s="98"/>
      <c r="AD47" s="98"/>
      <c r="AE47" s="98"/>
      <c r="AF47" s="86">
        <f>Y47*1.3</f>
        <v>84.279</v>
      </c>
      <c r="AG47" s="86"/>
      <c r="AH47" s="86"/>
      <c r="AI47" s="86">
        <v>2949.8</v>
      </c>
      <c r="AJ47" s="86"/>
      <c r="AK47" s="86"/>
      <c r="AL47" s="86"/>
      <c r="AM47" s="86"/>
      <c r="AN47" s="86"/>
      <c r="AO47" s="89"/>
      <c r="AP47" s="90"/>
      <c r="AQ47" s="90"/>
    </row>
    <row r="48" spans="1:43" ht="24.75" customHeight="1">
      <c r="A48" s="19"/>
      <c r="B48" s="67" t="s">
        <v>74</v>
      </c>
      <c r="C48" s="68"/>
      <c r="D48" s="69"/>
      <c r="E48" s="68"/>
      <c r="F48" s="69" t="s">
        <v>57</v>
      </c>
      <c r="G48" s="110" t="s">
        <v>88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08" t="s">
        <v>41</v>
      </c>
      <c r="U48" s="109"/>
      <c r="V48" s="95">
        <v>67.2</v>
      </c>
      <c r="W48" s="96"/>
      <c r="X48" s="97"/>
      <c r="Y48" s="95">
        <v>25</v>
      </c>
      <c r="Z48" s="96"/>
      <c r="AA48" s="97"/>
      <c r="AB48" s="98">
        <f>V48*Y48</f>
        <v>1680</v>
      </c>
      <c r="AC48" s="98"/>
      <c r="AD48" s="98"/>
      <c r="AE48" s="98"/>
      <c r="AF48" s="86">
        <f>Y48*1.3</f>
        <v>32.5</v>
      </c>
      <c r="AG48" s="86"/>
      <c r="AH48" s="86"/>
      <c r="AI48" s="86">
        <f>ROUND(AF48*V48,2)</f>
        <v>2184</v>
      </c>
      <c r="AJ48" s="86"/>
      <c r="AK48" s="86"/>
      <c r="AL48" s="86"/>
      <c r="AM48" s="86"/>
      <c r="AN48" s="86"/>
      <c r="AO48" s="89"/>
      <c r="AP48" s="90"/>
      <c r="AQ48" s="90"/>
    </row>
    <row r="49" spans="1:40" ht="24.75" customHeight="1">
      <c r="A49" s="19"/>
      <c r="B49" s="81"/>
      <c r="C49" s="68"/>
      <c r="D49" s="69"/>
      <c r="E49" s="68"/>
      <c r="F49" s="69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65"/>
      <c r="U49" s="66"/>
      <c r="V49" s="95"/>
      <c r="W49" s="96"/>
      <c r="X49" s="97"/>
      <c r="Y49" s="95"/>
      <c r="Z49" s="96"/>
      <c r="AA49" s="97"/>
      <c r="AB49" s="98"/>
      <c r="AC49" s="98"/>
      <c r="AD49" s="98"/>
      <c r="AE49" s="98"/>
      <c r="AF49" s="86">
        <f>Y49*1.291</f>
        <v>0</v>
      </c>
      <c r="AG49" s="86"/>
      <c r="AH49" s="86"/>
      <c r="AI49" s="98"/>
      <c r="AJ49" s="98"/>
      <c r="AK49" s="98"/>
      <c r="AL49" s="98"/>
      <c r="AM49" s="98"/>
      <c r="AN49" s="98"/>
    </row>
    <row r="50" spans="1:41" ht="24.75" customHeight="1">
      <c r="A50" s="19"/>
      <c r="B50" s="81"/>
      <c r="C50" s="105"/>
      <c r="D50" s="106"/>
      <c r="E50" s="68"/>
      <c r="F50" s="69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8"/>
      <c r="U50" s="109"/>
      <c r="V50" s="73"/>
      <c r="W50" s="74"/>
      <c r="X50" s="75"/>
      <c r="Y50" s="76"/>
      <c r="Z50" s="77"/>
      <c r="AA50" s="77"/>
      <c r="AB50" s="98"/>
      <c r="AC50" s="98"/>
      <c r="AD50" s="98"/>
      <c r="AE50" s="98"/>
      <c r="AF50" s="86"/>
      <c r="AG50" s="86"/>
      <c r="AH50" s="86"/>
      <c r="AI50" s="98"/>
      <c r="AJ50" s="98"/>
      <c r="AK50" s="98"/>
      <c r="AL50" s="98"/>
      <c r="AM50" s="98"/>
      <c r="AN50" s="98"/>
      <c r="AO50" s="21"/>
    </row>
    <row r="51" spans="1:40" ht="24.75" customHeight="1">
      <c r="A51" s="19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4"/>
      <c r="Y51" s="214"/>
      <c r="Z51" s="215"/>
      <c r="AA51" s="216"/>
      <c r="AB51" s="220">
        <f>SUM(AB31:AB50)</f>
        <v>176253.34230000002</v>
      </c>
      <c r="AC51" s="220"/>
      <c r="AD51" s="220"/>
      <c r="AE51" s="220"/>
      <c r="AF51" s="220"/>
      <c r="AG51" s="220"/>
      <c r="AH51" s="220"/>
      <c r="AI51" s="221">
        <f>SUM(AI31:AI50)</f>
        <v>229148.34</v>
      </c>
      <c r="AJ51" s="221"/>
      <c r="AK51" s="221"/>
      <c r="AL51" s="221"/>
      <c r="AM51" s="221"/>
      <c r="AN51" s="221"/>
    </row>
    <row r="52" spans="1:40" ht="21" customHeight="1">
      <c r="A52" s="1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4" ht="16.5" customHeight="1">
      <c r="A53" s="19"/>
      <c r="B53" s="217" t="s">
        <v>99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19"/>
      <c r="AP53" s="19"/>
      <c r="AQ53" s="19"/>
      <c r="AR53" s="19"/>
    </row>
    <row r="54" spans="1:44" ht="21" customHeight="1">
      <c r="A54" s="19"/>
      <c r="B54" s="217" t="s">
        <v>100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6"/>
      <c r="AP54" s="26"/>
      <c r="AQ54" s="26"/>
      <c r="AR54" s="19"/>
    </row>
    <row r="55" spans="1:44" ht="12" customHeight="1">
      <c r="A55" s="19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6"/>
      <c r="AP55" s="26"/>
      <c r="AQ55" s="26"/>
      <c r="AR55" s="19"/>
    </row>
    <row r="56" spans="1:48" s="3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19"/>
      <c r="AV56" s="17"/>
    </row>
    <row r="57" spans="1:44" ht="12" customHeight="1">
      <c r="A57" s="19"/>
      <c r="B57" s="19"/>
      <c r="C57" s="19"/>
      <c r="D57" s="19"/>
      <c r="E57" s="19"/>
      <c r="F57" s="19"/>
      <c r="G57" s="19"/>
      <c r="H57" s="19"/>
      <c r="I57" s="19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19"/>
    </row>
    <row r="58" spans="1:44" ht="12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ht="12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ht="14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9"/>
      <c r="AL61" s="19"/>
      <c r="AM61" s="19"/>
      <c r="AN61" s="19"/>
      <c r="AO61" s="19"/>
      <c r="AP61" s="19"/>
      <c r="AQ61" s="19"/>
      <c r="AR61" s="19"/>
    </row>
    <row r="62" spans="1:44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ht="16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19"/>
      <c r="AL63" s="19"/>
      <c r="AM63" s="19"/>
      <c r="AN63" s="19"/>
      <c r="AO63" s="19"/>
      <c r="AP63" s="19"/>
      <c r="AQ63" s="19"/>
      <c r="AR63" s="19"/>
    </row>
    <row r="64" spans="1:44" ht="12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ht="12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0" ht="12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2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12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12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2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2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12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2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2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12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2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2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12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ht="12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12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12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2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ht="12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ht="12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2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12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12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ht="12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ht="12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ht="12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12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ht="12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ht="12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2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ht="12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ht="12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2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12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ht="12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2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ht="12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2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2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</sheetData>
  <sheetProtection insertRows="0" selectLockedCells="1"/>
  <mergeCells count="232">
    <mergeCell ref="B55:AN55"/>
    <mergeCell ref="AO27:AQ29"/>
    <mergeCell ref="AO33:AQ33"/>
    <mergeCell ref="B53:AN53"/>
    <mergeCell ref="B54:AN54"/>
    <mergeCell ref="AF51:AH51"/>
    <mergeCell ref="AB51:AE51"/>
    <mergeCell ref="AI51:AN51"/>
    <mergeCell ref="C50:D50"/>
    <mergeCell ref="AB50:AE50"/>
    <mergeCell ref="Y51:AA51"/>
    <mergeCell ref="C47:D47"/>
    <mergeCell ref="E42:F42"/>
    <mergeCell ref="C42:D42"/>
    <mergeCell ref="V44:X44"/>
    <mergeCell ref="G42:S42"/>
    <mergeCell ref="G43:S43"/>
    <mergeCell ref="T44:U44"/>
    <mergeCell ref="G49:S49"/>
    <mergeCell ref="T50:U50"/>
    <mergeCell ref="C40:D40"/>
    <mergeCell ref="C46:D46"/>
    <mergeCell ref="G40:S40"/>
    <mergeCell ref="G41:S41"/>
    <mergeCell ref="G46:S46"/>
    <mergeCell ref="E41:F41"/>
    <mergeCell ref="G50:S50"/>
    <mergeCell ref="AB36:AE36"/>
    <mergeCell ref="AF39:AH39"/>
    <mergeCell ref="Y43:AA43"/>
    <mergeCell ref="Y44:AA44"/>
    <mergeCell ref="Y41:AA41"/>
    <mergeCell ref="AF47:AH47"/>
    <mergeCell ref="AB47:AE47"/>
    <mergeCell ref="G39:S39"/>
    <mergeCell ref="AF36:AH36"/>
    <mergeCell ref="AI36:AN36"/>
    <mergeCell ref="Y39:AA39"/>
    <mergeCell ref="V48:X48"/>
    <mergeCell ref="T33:U33"/>
    <mergeCell ref="T36:U36"/>
    <mergeCell ref="T39:U39"/>
    <mergeCell ref="T37:U37"/>
    <mergeCell ref="AI42:AN42"/>
    <mergeCell ref="AI38:AN38"/>
    <mergeCell ref="AI37:AN37"/>
    <mergeCell ref="Y40:AA40"/>
    <mergeCell ref="AB39:AE39"/>
    <mergeCell ref="V40:X40"/>
    <mergeCell ref="AI48:AN48"/>
    <mergeCell ref="AI47:AN47"/>
    <mergeCell ref="AI46:AN46"/>
    <mergeCell ref="AI41:AN41"/>
    <mergeCell ref="AI43:AN43"/>
    <mergeCell ref="AI45:AN45"/>
    <mergeCell ref="T38:U38"/>
    <mergeCell ref="Y38:AA38"/>
    <mergeCell ref="C38:D38"/>
    <mergeCell ref="G38:S38"/>
    <mergeCell ref="AI39:AN39"/>
    <mergeCell ref="E39:F39"/>
    <mergeCell ref="E36:F36"/>
    <mergeCell ref="E37:F37"/>
    <mergeCell ref="E35:F35"/>
    <mergeCell ref="C35:D35"/>
    <mergeCell ref="C36:D36"/>
    <mergeCell ref="C37:D37"/>
    <mergeCell ref="B27:B29"/>
    <mergeCell ref="E28:F28"/>
    <mergeCell ref="C30:D30"/>
    <mergeCell ref="E30:F30"/>
    <mergeCell ref="E34:F34"/>
    <mergeCell ref="C31:D31"/>
    <mergeCell ref="C34:D34"/>
    <mergeCell ref="C32:D32"/>
    <mergeCell ref="E31:F31"/>
    <mergeCell ref="E32:F32"/>
    <mergeCell ref="T35:U35"/>
    <mergeCell ref="G35:S35"/>
    <mergeCell ref="T34:U34"/>
    <mergeCell ref="V33:X33"/>
    <mergeCell ref="G32:S32"/>
    <mergeCell ref="G33:S33"/>
    <mergeCell ref="T32:U32"/>
    <mergeCell ref="V32:X32"/>
    <mergeCell ref="AF31:AH31"/>
    <mergeCell ref="AF30:AH30"/>
    <mergeCell ref="AI30:AN30"/>
    <mergeCell ref="G37:S37"/>
    <mergeCell ref="G34:S34"/>
    <mergeCell ref="G36:S36"/>
    <mergeCell ref="V30:X30"/>
    <mergeCell ref="T30:U30"/>
    <mergeCell ref="G30:S30"/>
    <mergeCell ref="V34:X34"/>
    <mergeCell ref="L25:M25"/>
    <mergeCell ref="G27:S29"/>
    <mergeCell ref="V27:X29"/>
    <mergeCell ref="Y31:AA31"/>
    <mergeCell ref="AB30:AE30"/>
    <mergeCell ref="Y30:AA30"/>
    <mergeCell ref="G31:S31"/>
    <mergeCell ref="T31:U31"/>
    <mergeCell ref="V31:X31"/>
    <mergeCell ref="T27:U29"/>
    <mergeCell ref="AE8:AN8"/>
    <mergeCell ref="X14:AF14"/>
    <mergeCell ref="AG14:AN14"/>
    <mergeCell ref="L23:M23"/>
    <mergeCell ref="Y29:AA29"/>
    <mergeCell ref="AB31:AE31"/>
    <mergeCell ref="W24:X24"/>
    <mergeCell ref="W25:X25"/>
    <mergeCell ref="O23:P23"/>
    <mergeCell ref="L24:M24"/>
    <mergeCell ref="W23:X23"/>
    <mergeCell ref="W21:X21"/>
    <mergeCell ref="O25:P25"/>
    <mergeCell ref="O24:P24"/>
    <mergeCell ref="N2:AF3"/>
    <mergeCell ref="AE5:AN5"/>
    <mergeCell ref="O20:P20"/>
    <mergeCell ref="B14:W14"/>
    <mergeCell ref="B5:Y5"/>
    <mergeCell ref="Q18:X19"/>
    <mergeCell ref="AI29:AN29"/>
    <mergeCell ref="AF29:AH29"/>
    <mergeCell ref="Y27:AN27"/>
    <mergeCell ref="Y20:AN25"/>
    <mergeCell ref="AB29:AE29"/>
    <mergeCell ref="Y28:AE28"/>
    <mergeCell ref="AF28:AN28"/>
    <mergeCell ref="K18:P19"/>
    <mergeCell ref="L21:M21"/>
    <mergeCell ref="X11:AL11"/>
    <mergeCell ref="AM11:AN11"/>
    <mergeCell ref="Y18:AI19"/>
    <mergeCell ref="W20:X20"/>
    <mergeCell ref="O21:P21"/>
    <mergeCell ref="AJ18:AN19"/>
    <mergeCell ref="L20:M20"/>
    <mergeCell ref="AF32:AH32"/>
    <mergeCell ref="AF33:AH33"/>
    <mergeCell ref="AI32:AN32"/>
    <mergeCell ref="AI33:AN33"/>
    <mergeCell ref="L22:M22"/>
    <mergeCell ref="B8:AD8"/>
    <mergeCell ref="B11:W11"/>
    <mergeCell ref="B10:J10"/>
    <mergeCell ref="O22:P22"/>
    <mergeCell ref="W22:X22"/>
    <mergeCell ref="Y48:AA48"/>
    <mergeCell ref="AB48:AE48"/>
    <mergeCell ref="AF48:AH48"/>
    <mergeCell ref="AF34:AH34"/>
    <mergeCell ref="AB37:AE37"/>
    <mergeCell ref="AF37:AH37"/>
    <mergeCell ref="AF38:AH38"/>
    <mergeCell ref="AB43:AE43"/>
    <mergeCell ref="AF40:AH40"/>
    <mergeCell ref="AB38:AE38"/>
    <mergeCell ref="AB32:AE32"/>
    <mergeCell ref="AB33:AE33"/>
    <mergeCell ref="Y34:AA34"/>
    <mergeCell ref="Y32:AA32"/>
    <mergeCell ref="Y33:AA33"/>
    <mergeCell ref="AB34:AE34"/>
    <mergeCell ref="AB42:AE42"/>
    <mergeCell ref="AB41:AE41"/>
    <mergeCell ref="Y42:AA42"/>
    <mergeCell ref="V42:X42"/>
    <mergeCell ref="Y35:AA35"/>
    <mergeCell ref="AF35:AH35"/>
    <mergeCell ref="AB35:AE35"/>
    <mergeCell ref="V35:X35"/>
    <mergeCell ref="V38:X38"/>
    <mergeCell ref="V41:X41"/>
    <mergeCell ref="AB49:AE49"/>
    <mergeCell ref="AF49:AH49"/>
    <mergeCell ref="AI49:AN49"/>
    <mergeCell ref="AB40:AE40"/>
    <mergeCell ref="AB46:AE46"/>
    <mergeCell ref="AF43:AH43"/>
    <mergeCell ref="AF46:AH46"/>
    <mergeCell ref="AI40:AN40"/>
    <mergeCell ref="AF41:AH41"/>
    <mergeCell ref="AF42:AH42"/>
    <mergeCell ref="G48:S48"/>
    <mergeCell ref="V47:X47"/>
    <mergeCell ref="T48:U48"/>
    <mergeCell ref="T42:U42"/>
    <mergeCell ref="T47:U47"/>
    <mergeCell ref="V43:X43"/>
    <mergeCell ref="G44:S44"/>
    <mergeCell ref="T43:U43"/>
    <mergeCell ref="G45:S45"/>
    <mergeCell ref="T46:U46"/>
    <mergeCell ref="Y49:AA49"/>
    <mergeCell ref="C28:D28"/>
    <mergeCell ref="Y37:AA37"/>
    <mergeCell ref="V37:X37"/>
    <mergeCell ref="C39:D39"/>
    <mergeCell ref="G47:S47"/>
    <mergeCell ref="T41:U41"/>
    <mergeCell ref="E40:F40"/>
    <mergeCell ref="T40:U40"/>
    <mergeCell ref="V39:X39"/>
    <mergeCell ref="N63:AJ63"/>
    <mergeCell ref="AB44:AE44"/>
    <mergeCell ref="AF44:AH44"/>
    <mergeCell ref="AI44:AN44"/>
    <mergeCell ref="Y47:AA47"/>
    <mergeCell ref="AF50:AH50"/>
    <mergeCell ref="AI50:AN50"/>
    <mergeCell ref="V49:X49"/>
    <mergeCell ref="B52:AN52"/>
    <mergeCell ref="AF45:AH45"/>
    <mergeCell ref="AO47:AQ47"/>
    <mergeCell ref="AO48:AQ48"/>
    <mergeCell ref="AO37:AQ37"/>
    <mergeCell ref="AO39:AQ39"/>
    <mergeCell ref="AO40:AQ40"/>
    <mergeCell ref="AO42:AQ42"/>
    <mergeCell ref="AO43:AQ43"/>
    <mergeCell ref="AO44:AQ44"/>
    <mergeCell ref="AI34:AN34"/>
    <mergeCell ref="AO31:AQ31"/>
    <mergeCell ref="AO32:AQ32"/>
    <mergeCell ref="AO34:AQ34"/>
    <mergeCell ref="AI31:AN31"/>
    <mergeCell ref="AO35:AQ35"/>
    <mergeCell ref="AI35:AN35"/>
  </mergeCells>
  <printOptions/>
  <pageMargins left="1.19" right="0.07874015748031496" top="1.05" bottom="0.1968503937007874" header="0.54" footer="0.07874015748031496"/>
  <pageSetup horizontalDpi="300" verticalDpi="300" orientation="landscape" paperSize="9" scale="37" r:id="rId2"/>
  <headerFooter alignWithMargins="0">
    <oddFooter>&amp;L&amp;8&amp;P / &amp;N&amp;R&amp;8&amp;F  /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4780</cp:lastModifiedBy>
  <cp:lastPrinted>2013-10-25T12:15:19Z</cp:lastPrinted>
  <dcterms:created xsi:type="dcterms:W3CDTF">1998-10-30T18:34:56Z</dcterms:created>
  <dcterms:modified xsi:type="dcterms:W3CDTF">2013-11-13T11:03:04Z</dcterms:modified>
  <cp:category/>
  <cp:version/>
  <cp:contentType/>
  <cp:contentStatus/>
</cp:coreProperties>
</file>