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<sst xmlns="http://schemas.openxmlformats.org/spreadsheetml/2006/main" count="322" uniqueCount="253">
  <si>
    <t>PREFEITURA MUNICIPAL DE PIRAPORA</t>
  </si>
  <si>
    <t>DATA/BASE : 31/10/2013</t>
  </si>
  <si>
    <t>CONVÊNIO :</t>
  </si>
  <si>
    <t>Código</t>
  </si>
  <si>
    <t>Item</t>
  </si>
  <si>
    <t>Discriminação dos Serviços</t>
  </si>
  <si>
    <t>Unid.</t>
  </si>
  <si>
    <t>Quantidade</t>
  </si>
  <si>
    <t>Preço Unit.</t>
  </si>
  <si>
    <t>Custos</t>
  </si>
  <si>
    <t>Total</t>
  </si>
  <si>
    <t>Preço</t>
  </si>
  <si>
    <t>Total do item</t>
  </si>
  <si>
    <t>BDI  %</t>
  </si>
  <si>
    <t>1.0</t>
  </si>
  <si>
    <t>74210/001</t>
  </si>
  <si>
    <t>1.1</t>
  </si>
  <si>
    <t>1.2</t>
  </si>
  <si>
    <t>1.3</t>
  </si>
  <si>
    <t>SERVIÇOS PRELIMINARES</t>
  </si>
  <si>
    <t>m</t>
  </si>
  <si>
    <t>m2</t>
  </si>
  <si>
    <t xml:space="preserve">BARRACAO PARA DEPOSITO EM TABUAS DE MADEIRA, COBERTURA EM FIBROCIMENTO 4mm, INCLUSO PISO ARGAMASSA  1 : 6 (CIMENTO E AREIA),  SANITÁRIO CM VASO E CHUVEIRO PARA PESSOAL DA OBRA </t>
  </si>
  <si>
    <t>73992/001</t>
  </si>
  <si>
    <t>LOCACAO CONVENCIONAL DE OBRA, ATRAVÉS DE GABARITO DE TABUAS CORRIDAS PONTALETADAS A CADA 1,50M, SEM REAPROVEITAMENTO</t>
  </si>
  <si>
    <t>73960/001</t>
  </si>
  <si>
    <t>INSTAL/LIGACAO PROVISORIA DE ÁGUA E ELETRICA BAIXA TENSAO ATÉ 30 Kva</t>
  </si>
  <si>
    <t>unid.</t>
  </si>
  <si>
    <t>76443/001</t>
  </si>
  <si>
    <t>ESCAVACAO MANUAL VALA/CAVA MAT 1A CAT ATE 1,5M</t>
  </si>
  <si>
    <t>Total do item 1.0</t>
  </si>
  <si>
    <t>m3</t>
  </si>
  <si>
    <t>73972/002</t>
  </si>
  <si>
    <t>2.0</t>
  </si>
  <si>
    <t>INFRA E SUPER ESTRUTURA</t>
  </si>
  <si>
    <t>2.1</t>
  </si>
  <si>
    <t>2.2</t>
  </si>
  <si>
    <t>2.3</t>
  </si>
  <si>
    <t>2.4</t>
  </si>
  <si>
    <t>CONCRETO FCK=20MPA, VIRADO EM BETONEIRA, SEM LANCAMENTO</t>
  </si>
  <si>
    <t>74157/004</t>
  </si>
  <si>
    <t>LANCAMENTO/APLICACAO MANUAL DE CONCRETO</t>
  </si>
  <si>
    <t>74254/002</t>
  </si>
  <si>
    <t>ARMACAO ACO CA-50, DIAM. 6,3 (1/4) À 12,5MM(1/2) -FORNECIMENTO/ CORTE( PERDA 10%), DOBRA/COLOCAÇÃO</t>
  </si>
  <si>
    <t>Kg</t>
  </si>
  <si>
    <t>74007/002</t>
  </si>
  <si>
    <t>2.5</t>
  </si>
  <si>
    <t>2.6</t>
  </si>
  <si>
    <t>2.7</t>
  </si>
  <si>
    <t>LAJE PRÉ-MOLDADA, A REVESTIR, INCLUSIVE CAPEAMENTO E = 4 CM, SC=100KG/M2, L = 4,00M</t>
  </si>
  <si>
    <t>LAJ-REV-010</t>
  </si>
  <si>
    <t>Total do item2.0</t>
  </si>
  <si>
    <t>3.0</t>
  </si>
  <si>
    <t>ALVENARIA DE VEDAÇÃO</t>
  </si>
  <si>
    <t>LOCACAO ALVENARIA</t>
  </si>
  <si>
    <t>3.1</t>
  </si>
  <si>
    <t>ALVENARIA EM TIJOLO CERAMICO FURADO 10X20X20CM, 1/2 VEZ, ASSENTADO EM ARGAMASSA TRAÇO 1:2:8 (CIMENTO, CAL E AREIA)</t>
  </si>
  <si>
    <t>Total do item 3.0</t>
  </si>
  <si>
    <t>REVESTIMENTO</t>
  </si>
  <si>
    <t>4.0</t>
  </si>
  <si>
    <t xml:space="preserve">CHAPISCO TRACO 1:3 (CIMENTO E AREIA MEDIA), ESPESSURA 0,5CM, PREPARO MECÂNICO DA ARGAMASSA </t>
  </si>
  <si>
    <t>4.1</t>
  </si>
  <si>
    <t>REBOCO COM ARGAMASSA 1:2:8 CIMENTO, CAL E AREIA</t>
  </si>
  <si>
    <t>VER-REB-O15</t>
  </si>
  <si>
    <t>FORMA TABUAS MADEIRA 3A P/ PECAS CONCRETO ARMADO, REAPROVEITAMENTO 2X, INCLUSIVE MONTAGEM E DESMONTAGEM</t>
  </si>
  <si>
    <t>2.8</t>
  </si>
  <si>
    <t>ATERRO INTERNO COMPACTADO MANUALMENTE</t>
  </si>
  <si>
    <t xml:space="preserve">CONTRAPISO LAJE DE TRANSIÇÃO E = 8 CM, SEM JUNTA, FCK = 10 MPA </t>
  </si>
  <si>
    <t>PIS-LAJ-015</t>
  </si>
  <si>
    <t>AZULEJO BRANCO 15X15CM, 1A QUALIDADE, ASSENTADO COM ARGAMASSA PRE-FABRICADA DE CIMENTO COLANTE , DE JUNTAS A PRUMO, INCLUÍNDO SERVÇO DE REJUNTAMENTO COM CIMENTO BRANCO</t>
  </si>
  <si>
    <t>73925/002</t>
  </si>
  <si>
    <t>4.2</t>
  </si>
  <si>
    <t>4.3</t>
  </si>
  <si>
    <t>Total do item 4.0</t>
  </si>
  <si>
    <t>ESQUADRIAS DE MADEIRA</t>
  </si>
  <si>
    <t>5.0</t>
  </si>
  <si>
    <t>PORTA DE MADEIRA COMPENSADA LISA PARA PINTURA, 80X210X3,5CM, INCLUSO ADUELA 2A, ALIZAR 2A E DOBRADIÇAS</t>
  </si>
  <si>
    <t>73982/001</t>
  </si>
  <si>
    <t>3.2</t>
  </si>
  <si>
    <t>73910/005</t>
  </si>
  <si>
    <t>FECHADURA DE EMBUTIR COMPLETA, PARA PORTAS INTERNAS, PADRAO DE ACABAMENTO SUPERIOR</t>
  </si>
  <si>
    <t>5.1</t>
  </si>
  <si>
    <t>5.2</t>
  </si>
  <si>
    <t>74070/001</t>
  </si>
  <si>
    <t>73838/001</t>
  </si>
  <si>
    <t>5.3</t>
  </si>
  <si>
    <t>PISOS</t>
  </si>
  <si>
    <t>PISO CERAMICO PADRAO MEDIO PEI 5 ASSENTADO SOBRE ARGAMASSA 1:4 (CIMENTO E AREIA) E REJUNTADO COM CIMENTO BRANCO</t>
  </si>
  <si>
    <t>73829/001</t>
  </si>
  <si>
    <t>REGULARIZACAO DE PISO/BASE EM ARGAMASSA TRACO 1:3 (CIMENTO E AREIA), ESPESSURA 3 CM PREPARO MANUAL</t>
  </si>
  <si>
    <t>73920/002</t>
  </si>
  <si>
    <t>RODAPÉ DE CERÂMICA H = 10 CM</t>
  </si>
  <si>
    <t>ROD-CER-005</t>
  </si>
  <si>
    <t>6.0</t>
  </si>
  <si>
    <t>6.1</t>
  </si>
  <si>
    <t>6.2</t>
  </si>
  <si>
    <t>6.3</t>
  </si>
  <si>
    <t>Total do item 5.0</t>
  </si>
  <si>
    <t>Total do item 6.0</t>
  </si>
  <si>
    <t>ESQUADRIA METÁLICA</t>
  </si>
  <si>
    <t>7.0</t>
  </si>
  <si>
    <t>7.1</t>
  </si>
  <si>
    <t>7.2</t>
  </si>
  <si>
    <t>7.3</t>
  </si>
  <si>
    <t>7.4</t>
  </si>
  <si>
    <t>7.5</t>
  </si>
  <si>
    <t>7.6</t>
  </si>
  <si>
    <t>PORTA DE VIDRO TEMPERADO, 2,0X2,10M, ESPESSURA 10MM, COR VERDE, INCLUSIVE ACESSORIOS</t>
  </si>
  <si>
    <t>Total do item 7.0</t>
  </si>
  <si>
    <t xml:space="preserve">8.0 </t>
  </si>
  <si>
    <t>BANCADAS E SOLEIRAS</t>
  </si>
  <si>
    <t>8.1</t>
  </si>
  <si>
    <t>JANELA DE VIDRO TEMPERADO 2,00X1,00m, COR VERDE, INCLUSIVE MASSA PARA VEDAÇÃO</t>
  </si>
  <si>
    <t>JANELA DE VIDRO TEMPERADO 1,50X0,400m, COR VERDE  INCLUSIVE MASSA PARA VEDAÇÃO</t>
  </si>
  <si>
    <t>JANELA DE VIDRO TEMPERADO 1,20X0,40m, COR VERDE  INCLUSIVE MASSA PARA VEDAÇÃO</t>
  </si>
  <si>
    <t>JANELA DE VIDRO TEMPERADO 1,80X1,00m, COR VERDE  INCLUSIVE MASSA PARA VEDAÇÃO</t>
  </si>
  <si>
    <t>JANELA DE VIDRO TEMPERADO 1,00X0,40m, COR VERDE  INCLUSIVE MASSA PARA VEDAÇÃO</t>
  </si>
  <si>
    <t>JANELA DE VIDRO TEMPERADO 0,85X0,40m, COR VERDE  INCLUSIVE MASSA PARA VEDAÇÃO</t>
  </si>
  <si>
    <t>74126/001</t>
  </si>
  <si>
    <t>GRANITO CINZA ANDORINHA POLIDO PARA BANCADA E=2,5cm E SOLEIRA FORNECIMENTO E INSTALAÇÃO</t>
  </si>
  <si>
    <t>INST. ELÉTRICA/TUBULAÇÃO E FIAÇÃO</t>
  </si>
  <si>
    <t>9.0</t>
  </si>
  <si>
    <t>PONTO DE LUZ EMBUTIDO, INCLUINDO ELETRODUTO DE PVC RÍGIDO E CAIXA COM ESPELHO</t>
  </si>
  <si>
    <t>PT</t>
  </si>
  <si>
    <t>INST.- LUZ-005</t>
  </si>
  <si>
    <t>PONTO DE INTERRUPTOR, INCLUINDO ELETRODUTO DE PVC RÍGIDO E CAIXA COM ESPELHO</t>
  </si>
  <si>
    <t>INST-INT-005</t>
  </si>
  <si>
    <t>9.1</t>
  </si>
  <si>
    <t>PONTO DE TOMADA DE EMBUTIR, INCLUINDO ELETRODUTO DE PVC RÍGIDO E CAIXA COM ESPELHO</t>
  </si>
  <si>
    <t>INST-TOM-005</t>
  </si>
  <si>
    <t>9.2</t>
  </si>
  <si>
    <t>9.3</t>
  </si>
  <si>
    <t>9.4</t>
  </si>
  <si>
    <t>9.5</t>
  </si>
  <si>
    <t>PONTO DE TELEFONE, INCLUINDO ELETRODUTO DE PVC RÍGIDO E CAIXA COM ESPELHO</t>
  </si>
  <si>
    <t>INST-TEL-005</t>
  </si>
  <si>
    <t>PONTO SECO PARA INSTALAÇÃO DE SOM, TV, ALARME E LÓGICA, INCLUÍNDO ELETRODUTO DE PVC RÍGIDO  E CAIXA COM ESPELHO</t>
  </si>
  <si>
    <t>QUADRO DE DISTRIBUIÇÃO PARA 20 MÓDULOS COM BARRAMENTO 100 A</t>
  </si>
  <si>
    <t>INST-STVAL-005</t>
  </si>
  <si>
    <t>ELE-QUA-010</t>
  </si>
  <si>
    <t>9.6</t>
  </si>
  <si>
    <t>LUMINARIA TIPO CALHA, DE SOBREPOR, COM REATOR DE PARTIDA RAPIDA E LAMPADA FLUORESCENTE 2X40W COMPLETA FORNECIMENTO E INSTALAÇÃO</t>
  </si>
  <si>
    <t>9.7</t>
  </si>
  <si>
    <t>Total do item 8.0</t>
  </si>
  <si>
    <t>10.0</t>
  </si>
  <si>
    <t>INSTALAÇÃO HIDRO-SANITÁRIA</t>
  </si>
  <si>
    <t>10.1</t>
  </si>
  <si>
    <t>Água Fria</t>
  </si>
  <si>
    <t>BOJO EM AÇO INOX N° 1 (46,5 X 33 X 11,5 CM) COM VÁLVULA E SIFÃO CROMADOS</t>
  </si>
  <si>
    <t>LOU-BOJ-005</t>
  </si>
  <si>
    <t>CUBA DE LOUÇA BRANCA DE SOBREPOR, OVAL, INCLUSIVE VÁLVULA, SIFÃO E LIGAÇÕES CROMADAS</t>
  </si>
  <si>
    <t>LOU-CUB-005</t>
  </si>
  <si>
    <t>10.2</t>
  </si>
  <si>
    <t>TANQUE DE AÇO INOXIDÁVEL COM 1 BOJO 63 X 51 CM, INCLUSIVE VÁLVULA E SIFÃO CROMADOS</t>
  </si>
  <si>
    <t>LOU-TAN-010</t>
  </si>
  <si>
    <t>10.3</t>
  </si>
  <si>
    <t>TANQUE DE LOUÇA BRANCA COM COLUNA 22 LITROS</t>
  </si>
  <si>
    <t>LOU-TAN-015</t>
  </si>
  <si>
    <t>10.4</t>
  </si>
  <si>
    <t>TORNEIRA CROMADA 1/2" PARA TANQUE, PADRAO MEDIO</t>
  </si>
  <si>
    <t>10.5</t>
  </si>
  <si>
    <t>TORNEIRA CROMADA LONGA 1/2" OU 3/4" REF 1158 P/ PIA COZ - PADRAO MEDIO</t>
  </si>
  <si>
    <t>TORNEIRA CROMADA 1/2" OU 3/4" REF 1193 P/ LAVATORIO - PADRAO POPULAR</t>
  </si>
  <si>
    <t>10.6</t>
  </si>
  <si>
    <t>10.7</t>
  </si>
  <si>
    <t>VALVULA EM METAL CROMADO TIPO AMERICANA 3.1/2" X 1.1/2" P/ PIA DE COZINHA</t>
  </si>
  <si>
    <t>10.8</t>
  </si>
  <si>
    <t>VALVULA EM PLASTICO BRANCO 1.1/4" X 1.1/2" C/SAIDA LISA 40MM P/ TANQUE</t>
  </si>
  <si>
    <t>VALVULA EM PLASTICO BRANCO 1" SEM UNHO C/ LADRAO P/ LAVATORIO</t>
  </si>
  <si>
    <t>TORNEIRA DE BOIA REAL 1/2" C/ BALAO PLASTICO</t>
  </si>
  <si>
    <t>10.9</t>
  </si>
  <si>
    <t>10.10</t>
  </si>
  <si>
    <t>10.11</t>
  </si>
  <si>
    <t>CAIXA D'AGUA FIBRA DE VIDRO 1000L</t>
  </si>
  <si>
    <t>10.12</t>
  </si>
  <si>
    <t>PONTO DE ÁGUA FRIA EMBUTIDO, INCLUINDO TUBO DE PVC RÍGIDO SOLDÁVEL E CONEXÕES</t>
  </si>
  <si>
    <t>INST-AGU-005</t>
  </si>
  <si>
    <t>10.13</t>
  </si>
  <si>
    <t>Esgoto</t>
  </si>
  <si>
    <t>PONTO DE ESGOTO, INCLUINDO TUBO DE PVC RÍGIDO SOLDÁVEL DE 40MM E CONEXÕE, RALOS SIFONASDOS, ETC...</t>
  </si>
  <si>
    <t>INST-ESG-005</t>
  </si>
  <si>
    <t>10.14</t>
  </si>
  <si>
    <t>PONTO DE ESGOTO, INCLUINDO TUBO DE PVC RÍGIDO SOLDÁVEL DE 50mm E CONEXÕES (PIAS DE COZINHA, MÁQUINAS DE LAVAR, ETC...)</t>
  </si>
  <si>
    <t>INST-ESG-910</t>
  </si>
  <si>
    <t>10.15</t>
  </si>
  <si>
    <t>PONTO DE ESGOTO, INCLUINDO TUBO DE PVC RÍGIDO SOLDÁVEL DE 100mm E CONEXÕES (VASO SANITÁRIO)</t>
  </si>
  <si>
    <t>INST-ESG-015</t>
  </si>
  <si>
    <t>10.16</t>
  </si>
  <si>
    <t>TUBO PVC PL SERIE R P/ ESG OU AGUAS PLUVIAIS PREDIAL DN 75MM</t>
  </si>
  <si>
    <t>10.17</t>
  </si>
  <si>
    <t>VASO SANITARIO SIFONADO LOUCA COR - BRANCO PADRAO MEDIO</t>
  </si>
  <si>
    <t>10.18</t>
  </si>
  <si>
    <t>CAIXA DE GORDURA PRÉ FABRICADA SIMPLES 55 X 45 X 53 CM</t>
  </si>
  <si>
    <t>HID-GOR-010</t>
  </si>
  <si>
    <t>10.19</t>
  </si>
  <si>
    <t>REGISTRO DE GAVETA BRUTO D = 32 MM (1 1/4")</t>
  </si>
  <si>
    <t>HID-REG-035</t>
  </si>
  <si>
    <t>10.20</t>
  </si>
  <si>
    <t xml:space="preserve">SUMIDOURO EM ALVENARIA DE TIJOLO CERAMICO MACIÇO DIAMETRO 1,40M E ALTURA 5,00M, COM TAMPA EM CONCRETO ARMADO DIÂMETRO 1,60 m E ESPESSURA 10 cm </t>
  </si>
  <si>
    <t>74198/002</t>
  </si>
  <si>
    <t>10.21</t>
  </si>
  <si>
    <t>CALHA DE CHAPA GALVANIZADA Nº. 22 GSG, DESENVOLVIMENTO = 40 CM</t>
  </si>
  <si>
    <t>PLU-CAL--010</t>
  </si>
  <si>
    <t>TUBO PVC 75 MM PARA A CALHA</t>
  </si>
  <si>
    <t>10.22</t>
  </si>
  <si>
    <t>10.23</t>
  </si>
  <si>
    <t>10.24</t>
  </si>
  <si>
    <t>JOELHO PVC 45º ESGOTO 75MM - FORNECIMENTO E INSTALACAO NA CALHA</t>
  </si>
  <si>
    <t>TUBO PVC ESGOTO JS PREDIAL DN 40MM, INCLUSIVE CONEXOES - FORNECIMENTO E INSTALAÇÃO</t>
  </si>
  <si>
    <t>74165/001</t>
  </si>
  <si>
    <t>10.25</t>
  </si>
  <si>
    <t>JOELHO PVC 90º ESGOTO 40MM - FORNECIMENTO E INSTALACAO</t>
  </si>
  <si>
    <t>10.26</t>
  </si>
  <si>
    <t>Total do item 9.0</t>
  </si>
  <si>
    <t>Total do item 10.0</t>
  </si>
  <si>
    <t>11.0</t>
  </si>
  <si>
    <t>11.1</t>
  </si>
  <si>
    <t>FUNDO SELADOR PVA, UMA DEMAO</t>
  </si>
  <si>
    <t>73751/001</t>
  </si>
  <si>
    <t>EMASSAMENTO COM MASSA PVA, DUAS DEMAOS</t>
  </si>
  <si>
    <t>73955/002</t>
  </si>
  <si>
    <t>11.2</t>
  </si>
  <si>
    <t>PINTURA LATEX ACRILICA, DUAS DEMAOS</t>
  </si>
  <si>
    <t>73954/002</t>
  </si>
  <si>
    <t>11.3</t>
  </si>
  <si>
    <t>PINTURA INTERNA</t>
  </si>
  <si>
    <t>PINTURA EXTERNA</t>
  </si>
  <si>
    <t>11.4</t>
  </si>
  <si>
    <t>FUNDO PREPARADOR ACRILICO, UMA DEMAO</t>
  </si>
  <si>
    <t>PINTURA EPOXI, DUAS DEMAOS</t>
  </si>
  <si>
    <t>11.5</t>
  </si>
  <si>
    <t>Total do item 11.0</t>
  </si>
  <si>
    <t>COBERTURA</t>
  </si>
  <si>
    <t>12.0</t>
  </si>
  <si>
    <t>ESTRUTURA DE MADEIRA DE LEI PRIMEIRA QUALIDADE, SERRADA, NAO APARELHADA PARA TELHAS ONDULADAS, VÃOS DE  7m  ATÉ  10m</t>
  </si>
  <si>
    <t>12.1</t>
  </si>
  <si>
    <t>12.2</t>
  </si>
  <si>
    <t>RUFO EM CHAPA DE ACO GALVANIZADO NUMERO 24, DESENVOLVIMENTO DE 25CM RUFO/ESPIGÃO/RINCÃO DIVERSOS</t>
  </si>
  <si>
    <t>Total do item 12.0</t>
  </si>
  <si>
    <t>DIVERSOS</t>
  </si>
  <si>
    <t>13.0</t>
  </si>
  <si>
    <t>13.1</t>
  </si>
  <si>
    <t>LETRA ACO INOX H = 20 CM CHAPA 22</t>
  </si>
  <si>
    <t>Total do item 13.0</t>
  </si>
  <si>
    <t>VALOR TOTAL DOS SERVIÇOS</t>
  </si>
  <si>
    <t>PIRAPORA,  02 DE NOVEMBRO DE 2013</t>
  </si>
  <si>
    <t>JOSÉ CARLOS MARTINS</t>
  </si>
  <si>
    <t>ENG. CIVIL CREA 153-D/AL</t>
  </si>
  <si>
    <t>CALÇADA DE PROTEÇÃO, EM CONCRETO FCK=15MPA, VIRADO EM BETONEIRA, SEM LANCAMENTO, COM IMPERMEABIKIZANTE</t>
  </si>
  <si>
    <t>73983/001</t>
  </si>
  <si>
    <t>13.2</t>
  </si>
  <si>
    <t>13.3</t>
  </si>
  <si>
    <t>OBRA : CONSTRUÇÃO DA UBS DO BAIRRO MORADA DO SOL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</si>
</sst>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8"/>
      <name val="Garamond"/>
      <family val="1"/>
    </font>
    <font>
      <sz val="12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4" fontId="42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center" wrapText="1"/>
    </xf>
    <xf numFmtId="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/>
    </xf>
    <xf numFmtId="4" fontId="40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wrapText="1"/>
    </xf>
    <xf numFmtId="4" fontId="41" fillId="0" borderId="10" xfId="0" applyNumberFormat="1" applyFont="1" applyBorder="1" applyAlignment="1">
      <alignment wrapText="1"/>
    </xf>
    <xf numFmtId="4" fontId="46" fillId="0" borderId="10" xfId="0" applyNumberFormat="1" applyFont="1" applyBorder="1" applyAlignment="1">
      <alignment wrapText="1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1" fillId="0" borderId="0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12.7109375" style="11" customWidth="1"/>
    <col min="2" max="2" width="6.8515625" style="11" customWidth="1"/>
    <col min="3" max="3" width="43.00390625" style="11" customWidth="1"/>
    <col min="4" max="4" width="6.28125" style="11" customWidth="1"/>
    <col min="5" max="5" width="12.00390625" style="0" customWidth="1"/>
    <col min="6" max="6" width="11.00390625" style="0" customWidth="1"/>
    <col min="7" max="7" width="12.57421875" style="0" customWidth="1"/>
    <col min="8" max="8" width="11.28125" style="0" customWidth="1"/>
    <col min="9" max="9" width="16.140625" style="0" customWidth="1"/>
    <col min="11" max="11" width="10.140625" style="0" bestFit="1" customWidth="1"/>
  </cols>
  <sheetData>
    <row r="1" spans="1:14" ht="16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2"/>
      <c r="K1" s="2"/>
      <c r="L1" s="2"/>
      <c r="M1" s="2"/>
      <c r="N1" s="2"/>
    </row>
    <row r="2" spans="1:14" ht="15">
      <c r="A2" s="43" t="s">
        <v>2</v>
      </c>
      <c r="B2" s="43"/>
      <c r="C2" s="43"/>
      <c r="D2" s="43"/>
      <c r="E2" s="42" t="s">
        <v>1</v>
      </c>
      <c r="F2" s="42"/>
      <c r="G2" s="42"/>
      <c r="H2" s="42"/>
      <c r="I2" s="42"/>
      <c r="M2" s="3"/>
      <c r="N2" s="3"/>
    </row>
    <row r="3" spans="1:14" ht="15">
      <c r="A3" s="43" t="s">
        <v>252</v>
      </c>
      <c r="B3" s="43"/>
      <c r="C3" s="43"/>
      <c r="D3" s="43"/>
      <c r="E3" s="43"/>
      <c r="F3" s="4" t="s">
        <v>13</v>
      </c>
      <c r="G3" s="10">
        <v>1.28</v>
      </c>
      <c r="H3" s="42"/>
      <c r="I3" s="42"/>
      <c r="L3" s="3"/>
      <c r="M3" s="3"/>
      <c r="N3" s="3"/>
    </row>
    <row r="4" spans="1:14" ht="15">
      <c r="A4" s="42"/>
      <c r="B4" s="42"/>
      <c r="C4" s="42"/>
      <c r="D4" s="42"/>
      <c r="E4" s="42"/>
      <c r="F4" s="42" t="s">
        <v>9</v>
      </c>
      <c r="G4" s="42"/>
      <c r="H4" s="42" t="s">
        <v>11</v>
      </c>
      <c r="I4" s="42"/>
      <c r="J4" s="3"/>
      <c r="K4" s="3"/>
      <c r="L4" s="3"/>
      <c r="M4" s="3"/>
      <c r="N4" s="3"/>
    </row>
    <row r="5" spans="1:14" ht="15.75">
      <c r="A5" s="8" t="s">
        <v>3</v>
      </c>
      <c r="B5" s="8" t="s">
        <v>4</v>
      </c>
      <c r="C5" s="8" t="s">
        <v>5</v>
      </c>
      <c r="D5" s="8" t="s">
        <v>6</v>
      </c>
      <c r="E5" s="7" t="s">
        <v>7</v>
      </c>
      <c r="F5" s="8" t="s">
        <v>8</v>
      </c>
      <c r="G5" s="8" t="s">
        <v>10</v>
      </c>
      <c r="H5" s="8" t="s">
        <v>8</v>
      </c>
      <c r="I5" s="8" t="s">
        <v>12</v>
      </c>
      <c r="J5" s="3"/>
      <c r="K5" s="3"/>
      <c r="L5" s="3"/>
      <c r="M5" s="3"/>
      <c r="N5" s="3"/>
    </row>
    <row r="6" spans="1:14" ht="15.75">
      <c r="A6" s="8"/>
      <c r="B6" s="17" t="s">
        <v>14</v>
      </c>
      <c r="C6" s="18" t="s">
        <v>19</v>
      </c>
      <c r="D6" s="8"/>
      <c r="E6" s="12"/>
      <c r="F6" s="12"/>
      <c r="G6" s="12"/>
      <c r="H6" s="12"/>
      <c r="I6" s="12"/>
      <c r="J6" s="5"/>
      <c r="K6" s="3"/>
      <c r="L6" s="3"/>
      <c r="M6" s="3"/>
      <c r="N6" s="3"/>
    </row>
    <row r="7" spans="1:14" ht="90">
      <c r="A7" s="8" t="s">
        <v>15</v>
      </c>
      <c r="B7" s="8" t="s">
        <v>16</v>
      </c>
      <c r="C7" s="14" t="s">
        <v>22</v>
      </c>
      <c r="D7" s="8" t="s">
        <v>21</v>
      </c>
      <c r="E7" s="12">
        <v>18.15</v>
      </c>
      <c r="F7" s="12">
        <v>263.07</v>
      </c>
      <c r="G7" s="12">
        <f>E7*F7</f>
        <v>4774.720499999999</v>
      </c>
      <c r="H7" s="12">
        <f>$G$3*F7</f>
        <v>336.7296</v>
      </c>
      <c r="I7" s="12">
        <f>E7*H7</f>
        <v>6111.642239999999</v>
      </c>
      <c r="J7" s="5"/>
      <c r="K7" s="3"/>
      <c r="L7" s="3"/>
      <c r="M7" s="3"/>
      <c r="N7" s="3"/>
    </row>
    <row r="8" spans="1:14" ht="60">
      <c r="A8" s="8" t="s">
        <v>23</v>
      </c>
      <c r="B8" s="8" t="s">
        <v>17</v>
      </c>
      <c r="C8" s="14" t="s">
        <v>24</v>
      </c>
      <c r="D8" s="8" t="s">
        <v>21</v>
      </c>
      <c r="E8" s="12">
        <v>230.45</v>
      </c>
      <c r="F8" s="12">
        <v>7.8</v>
      </c>
      <c r="G8" s="12">
        <f>E8*F8</f>
        <v>1797.5099999999998</v>
      </c>
      <c r="H8" s="12">
        <f>$G$3*F8</f>
        <v>9.984</v>
      </c>
      <c r="I8" s="12">
        <f>E8*H8</f>
        <v>2300.8127999999997</v>
      </c>
      <c r="J8" s="5"/>
      <c r="K8" s="3"/>
      <c r="L8" s="3"/>
      <c r="M8" s="3"/>
      <c r="N8" s="3"/>
    </row>
    <row r="9" spans="1:14" ht="34.5" customHeight="1">
      <c r="A9" s="8" t="s">
        <v>25</v>
      </c>
      <c r="B9" s="8" t="s">
        <v>18</v>
      </c>
      <c r="C9" s="14" t="s">
        <v>26</v>
      </c>
      <c r="D9" s="8" t="s">
        <v>27</v>
      </c>
      <c r="E9" s="12">
        <v>1</v>
      </c>
      <c r="F9" s="12">
        <v>1001.84</v>
      </c>
      <c r="G9" s="12"/>
      <c r="H9" s="12">
        <f>$G$3*F9</f>
        <v>1282.3552</v>
      </c>
      <c r="I9" s="12">
        <f aca="true" t="shared" si="0" ref="I9:I19">E9*H9</f>
        <v>1282.3552</v>
      </c>
      <c r="J9" s="5"/>
      <c r="K9" s="3"/>
      <c r="L9" s="3"/>
      <c r="M9" s="3"/>
      <c r="N9" s="3"/>
    </row>
    <row r="10" spans="1:14" ht="15.75">
      <c r="A10" s="8"/>
      <c r="B10" s="8"/>
      <c r="C10" s="15" t="s">
        <v>30</v>
      </c>
      <c r="D10" s="8"/>
      <c r="E10" s="12"/>
      <c r="F10" s="12"/>
      <c r="G10" s="12"/>
      <c r="H10" s="12"/>
      <c r="I10" s="16">
        <f>SUM(I7:I9)</f>
        <v>9694.810239999999</v>
      </c>
      <c r="J10" s="5"/>
      <c r="K10" s="3"/>
      <c r="L10" s="3"/>
      <c r="M10" s="3"/>
      <c r="N10" s="3"/>
    </row>
    <row r="11" spans="1:14" ht="15.75">
      <c r="A11" s="8"/>
      <c r="B11" s="17" t="s">
        <v>33</v>
      </c>
      <c r="C11" s="15" t="s">
        <v>34</v>
      </c>
      <c r="D11" s="8"/>
      <c r="E11" s="12"/>
      <c r="F11" s="12"/>
      <c r="G11" s="12"/>
      <c r="H11" s="12"/>
      <c r="I11" s="12"/>
      <c r="J11" s="5"/>
      <c r="K11" s="3"/>
      <c r="L11" s="3"/>
      <c r="M11" s="3"/>
      <c r="N11" s="3"/>
    </row>
    <row r="12" spans="1:14" ht="31.5" customHeight="1">
      <c r="A12" s="8" t="s">
        <v>28</v>
      </c>
      <c r="B12" s="8" t="s">
        <v>35</v>
      </c>
      <c r="C12" s="14" t="s">
        <v>29</v>
      </c>
      <c r="D12" s="8" t="s">
        <v>31</v>
      </c>
      <c r="E12" s="12">
        <v>41.59</v>
      </c>
      <c r="F12" s="12">
        <v>31.28</v>
      </c>
      <c r="G12" s="12">
        <f>E12*F12</f>
        <v>1300.9352000000001</v>
      </c>
      <c r="H12" s="12">
        <f aca="true" t="shared" si="1" ref="H12:H64">$G$3*F12</f>
        <v>40.0384</v>
      </c>
      <c r="I12" s="12">
        <f t="shared" si="0"/>
        <v>1665.1970560000002</v>
      </c>
      <c r="J12" s="5"/>
      <c r="K12" s="3"/>
      <c r="L12" s="3"/>
      <c r="M12" s="3"/>
      <c r="N12" s="3"/>
    </row>
    <row r="13" spans="1:14" ht="32.25" customHeight="1">
      <c r="A13" s="8" t="s">
        <v>32</v>
      </c>
      <c r="B13" s="8" t="s">
        <v>36</v>
      </c>
      <c r="C13" s="14" t="s">
        <v>39</v>
      </c>
      <c r="D13" s="8" t="s">
        <v>31</v>
      </c>
      <c r="E13" s="12">
        <v>48.64</v>
      </c>
      <c r="F13" s="12">
        <v>325.3</v>
      </c>
      <c r="G13" s="12">
        <f aca="true" t="shared" si="2" ref="G13:G19">E13*F13</f>
        <v>15822.592</v>
      </c>
      <c r="H13" s="12">
        <f t="shared" si="1"/>
        <v>416.384</v>
      </c>
      <c r="I13" s="12">
        <f t="shared" si="0"/>
        <v>20252.91776</v>
      </c>
      <c r="J13" s="5"/>
      <c r="K13" s="3"/>
      <c r="L13" s="3"/>
      <c r="M13" s="3"/>
      <c r="N13" s="3"/>
    </row>
    <row r="14" spans="1:14" ht="32.25" customHeight="1">
      <c r="A14" s="8" t="s">
        <v>40</v>
      </c>
      <c r="B14" s="8" t="s">
        <v>37</v>
      </c>
      <c r="C14" s="14" t="s">
        <v>41</v>
      </c>
      <c r="D14" s="8" t="s">
        <v>31</v>
      </c>
      <c r="E14" s="12">
        <v>48.64</v>
      </c>
      <c r="F14" s="12">
        <v>18.93</v>
      </c>
      <c r="G14" s="12">
        <f t="shared" si="2"/>
        <v>920.7552</v>
      </c>
      <c r="H14" s="12">
        <f t="shared" si="1"/>
        <v>24.2304</v>
      </c>
      <c r="I14" s="12">
        <f t="shared" si="0"/>
        <v>1178.566656</v>
      </c>
      <c r="J14" s="5"/>
      <c r="K14" s="3"/>
      <c r="L14" s="3"/>
      <c r="M14" s="3"/>
      <c r="N14" s="3"/>
    </row>
    <row r="15" spans="1:14" ht="45" customHeight="1">
      <c r="A15" s="8" t="s">
        <v>42</v>
      </c>
      <c r="B15" s="8" t="s">
        <v>38</v>
      </c>
      <c r="C15" s="14" t="s">
        <v>43</v>
      </c>
      <c r="D15" s="8" t="s">
        <v>44</v>
      </c>
      <c r="E15" s="12">
        <v>2486</v>
      </c>
      <c r="F15" s="12">
        <v>5.83</v>
      </c>
      <c r="G15" s="12">
        <f t="shared" si="2"/>
        <v>14493.380000000001</v>
      </c>
      <c r="H15" s="12">
        <f t="shared" si="1"/>
        <v>7.462400000000001</v>
      </c>
      <c r="I15" s="12">
        <f t="shared" si="0"/>
        <v>18551.526400000002</v>
      </c>
      <c r="J15" s="5"/>
      <c r="K15" s="3"/>
      <c r="L15" s="3"/>
      <c r="M15" s="3"/>
      <c r="N15" s="3"/>
    </row>
    <row r="16" spans="1:14" ht="65.25" customHeight="1">
      <c r="A16" s="8" t="s">
        <v>45</v>
      </c>
      <c r="B16" s="8" t="s">
        <v>46</v>
      </c>
      <c r="C16" s="14" t="s">
        <v>64</v>
      </c>
      <c r="D16" s="8" t="s">
        <v>21</v>
      </c>
      <c r="E16" s="12">
        <v>192.22</v>
      </c>
      <c r="F16" s="12">
        <v>46.21</v>
      </c>
      <c r="G16" s="12">
        <f t="shared" si="2"/>
        <v>8882.4862</v>
      </c>
      <c r="H16" s="12">
        <f t="shared" si="1"/>
        <v>59.1488</v>
      </c>
      <c r="I16" s="12">
        <f t="shared" si="0"/>
        <v>11369.582336</v>
      </c>
      <c r="J16" s="5"/>
      <c r="K16" s="3"/>
      <c r="L16" s="3"/>
      <c r="M16" s="3"/>
      <c r="N16" s="3"/>
    </row>
    <row r="17" spans="1:14" ht="50.25" customHeight="1">
      <c r="A17" s="8" t="s">
        <v>50</v>
      </c>
      <c r="B17" s="8" t="s">
        <v>47</v>
      </c>
      <c r="C17" s="14" t="s">
        <v>49</v>
      </c>
      <c r="D17" s="8" t="s">
        <v>21</v>
      </c>
      <c r="E17" s="12">
        <v>230.45</v>
      </c>
      <c r="F17" s="12">
        <v>61.14</v>
      </c>
      <c r="G17" s="12">
        <f t="shared" si="2"/>
        <v>14089.713</v>
      </c>
      <c r="H17" s="12">
        <f t="shared" si="1"/>
        <v>78.2592</v>
      </c>
      <c r="I17" s="12">
        <f t="shared" si="0"/>
        <v>18034.83264</v>
      </c>
      <c r="J17" s="5"/>
      <c r="K17" s="3"/>
      <c r="L17" s="3"/>
      <c r="M17" s="3"/>
      <c r="N17" s="3"/>
    </row>
    <row r="18" spans="1:14" ht="34.5" customHeight="1">
      <c r="A18" s="8">
        <v>55835</v>
      </c>
      <c r="B18" s="8" t="s">
        <v>48</v>
      </c>
      <c r="C18" s="14" t="s">
        <v>66</v>
      </c>
      <c r="D18" s="8" t="s">
        <v>31</v>
      </c>
      <c r="E18" s="12">
        <v>69.13</v>
      </c>
      <c r="F18" s="12">
        <v>26.06</v>
      </c>
      <c r="G18" s="12">
        <f t="shared" si="2"/>
        <v>1801.5277999999998</v>
      </c>
      <c r="H18" s="12">
        <f t="shared" si="1"/>
        <v>33.3568</v>
      </c>
      <c r="I18" s="12">
        <f t="shared" si="0"/>
        <v>2305.955584</v>
      </c>
      <c r="J18" s="5"/>
      <c r="K18" s="3"/>
      <c r="L18" s="3"/>
      <c r="M18" s="3"/>
      <c r="N18" s="3"/>
    </row>
    <row r="19" spans="1:14" ht="34.5" customHeight="1">
      <c r="A19" s="8" t="s">
        <v>68</v>
      </c>
      <c r="B19" s="8" t="s">
        <v>65</v>
      </c>
      <c r="C19" s="14" t="s">
        <v>67</v>
      </c>
      <c r="D19" s="8" t="s">
        <v>21</v>
      </c>
      <c r="E19" s="12">
        <v>230.45</v>
      </c>
      <c r="F19" s="12">
        <v>32.01</v>
      </c>
      <c r="G19" s="12">
        <f t="shared" si="2"/>
        <v>7376.704499999999</v>
      </c>
      <c r="H19" s="12">
        <f t="shared" si="1"/>
        <v>40.9728</v>
      </c>
      <c r="I19" s="12">
        <f t="shared" si="0"/>
        <v>9442.18176</v>
      </c>
      <c r="J19" s="5"/>
      <c r="K19" s="3"/>
      <c r="L19" s="3"/>
      <c r="M19" s="3"/>
      <c r="N19" s="3"/>
    </row>
    <row r="20" spans="1:14" ht="18" customHeight="1">
      <c r="A20" s="8"/>
      <c r="B20" s="8"/>
      <c r="C20" s="15" t="s">
        <v>51</v>
      </c>
      <c r="D20" s="8"/>
      <c r="E20" s="12"/>
      <c r="F20" s="12"/>
      <c r="G20" s="12"/>
      <c r="H20" s="12"/>
      <c r="I20" s="16">
        <f>SUM(I12:I18)</f>
        <v>73358.578432</v>
      </c>
      <c r="J20" s="5"/>
      <c r="K20" s="3"/>
      <c r="L20" s="3"/>
      <c r="M20" s="3"/>
      <c r="N20" s="3"/>
    </row>
    <row r="21" spans="1:14" ht="15.75">
      <c r="A21" s="8"/>
      <c r="B21" s="17" t="s">
        <v>52</v>
      </c>
      <c r="C21" s="15" t="s">
        <v>53</v>
      </c>
      <c r="D21" s="8"/>
      <c r="E21" s="12"/>
      <c r="F21" s="12"/>
      <c r="G21" s="12"/>
      <c r="H21" s="12"/>
      <c r="I21" s="12"/>
      <c r="J21" s="5"/>
      <c r="K21" s="3"/>
      <c r="L21" s="3"/>
      <c r="M21" s="3"/>
      <c r="N21" s="3"/>
    </row>
    <row r="22" spans="1:14" ht="15.75">
      <c r="A22" s="8">
        <v>68051</v>
      </c>
      <c r="B22" s="8" t="s">
        <v>55</v>
      </c>
      <c r="C22" s="14" t="s">
        <v>54</v>
      </c>
      <c r="D22" s="8" t="s">
        <v>20</v>
      </c>
      <c r="E22" s="12">
        <v>186.9</v>
      </c>
      <c r="F22" s="12">
        <v>3.01</v>
      </c>
      <c r="G22" s="12">
        <f>E22*F22</f>
        <v>562.569</v>
      </c>
      <c r="H22" s="12">
        <f t="shared" si="1"/>
        <v>3.8528</v>
      </c>
      <c r="I22" s="12">
        <f>E22*H22</f>
        <v>720.08832</v>
      </c>
      <c r="J22" s="5"/>
      <c r="K22" s="3"/>
      <c r="L22" s="3"/>
      <c r="M22" s="3"/>
      <c r="N22" s="3"/>
    </row>
    <row r="23" spans="1:14" ht="63" customHeight="1">
      <c r="A23" s="8" t="s">
        <v>77</v>
      </c>
      <c r="B23" s="8" t="s">
        <v>78</v>
      </c>
      <c r="C23" s="14" t="s">
        <v>56</v>
      </c>
      <c r="D23" s="8" t="s">
        <v>21</v>
      </c>
      <c r="E23" s="12">
        <v>622.5</v>
      </c>
      <c r="F23" s="12">
        <v>29.33</v>
      </c>
      <c r="G23" s="12">
        <f>E23*F23</f>
        <v>18257.925</v>
      </c>
      <c r="H23" s="12">
        <f t="shared" si="1"/>
        <v>37.5424</v>
      </c>
      <c r="I23" s="12">
        <f>E23*H23</f>
        <v>23370.144</v>
      </c>
      <c r="J23" s="5"/>
      <c r="K23" s="3"/>
      <c r="L23" s="3"/>
      <c r="M23" s="3"/>
      <c r="N23" s="3"/>
    </row>
    <row r="24" spans="1:14" ht="22.5" customHeight="1">
      <c r="A24" s="8"/>
      <c r="B24" s="8"/>
      <c r="C24" s="15" t="s">
        <v>57</v>
      </c>
      <c r="D24" s="8"/>
      <c r="E24" s="12"/>
      <c r="F24" s="12"/>
      <c r="G24" s="12"/>
      <c r="H24" s="12"/>
      <c r="I24" s="16">
        <f>SUM(I22:I23)</f>
        <v>24090.23232</v>
      </c>
      <c r="J24" s="5"/>
      <c r="K24" s="3"/>
      <c r="L24" s="3"/>
      <c r="M24" s="3"/>
      <c r="N24" s="3"/>
    </row>
    <row r="25" spans="1:14" ht="21" customHeight="1">
      <c r="A25" s="8"/>
      <c r="B25" s="17" t="s">
        <v>59</v>
      </c>
      <c r="C25" s="15" t="s">
        <v>58</v>
      </c>
      <c r="D25" s="8"/>
      <c r="E25" s="12"/>
      <c r="F25" s="12"/>
      <c r="G25" s="12"/>
      <c r="H25" s="12"/>
      <c r="I25" s="12"/>
      <c r="J25" s="5"/>
      <c r="K25" s="3"/>
      <c r="L25" s="3"/>
      <c r="M25" s="3"/>
      <c r="N25" s="3"/>
    </row>
    <row r="26" spans="1:14" ht="48.75" customHeight="1">
      <c r="A26" s="8">
        <v>5975</v>
      </c>
      <c r="B26" s="8" t="s">
        <v>61</v>
      </c>
      <c r="C26" s="14" t="s">
        <v>60</v>
      </c>
      <c r="D26" s="8" t="s">
        <v>21</v>
      </c>
      <c r="E26" s="12">
        <v>1245</v>
      </c>
      <c r="F26" s="12">
        <v>4.1</v>
      </c>
      <c r="G26" s="12">
        <f aca="true" t="shared" si="3" ref="G26:G64">E26*F26</f>
        <v>5104.5</v>
      </c>
      <c r="H26" s="12">
        <f t="shared" si="1"/>
        <v>5.247999999999999</v>
      </c>
      <c r="I26" s="12">
        <f>E26*H26</f>
        <v>6533.759999999999</v>
      </c>
      <c r="J26" s="5"/>
      <c r="K26" s="3"/>
      <c r="L26" s="3"/>
      <c r="M26" s="3"/>
      <c r="N26" s="3"/>
    </row>
    <row r="27" spans="1:14" ht="33" customHeight="1">
      <c r="A27" s="8" t="s">
        <v>63</v>
      </c>
      <c r="B27" s="8" t="s">
        <v>71</v>
      </c>
      <c r="C27" s="14" t="s">
        <v>62</v>
      </c>
      <c r="D27" s="8" t="s">
        <v>21</v>
      </c>
      <c r="E27" s="12">
        <v>1351.85</v>
      </c>
      <c r="F27" s="12">
        <v>19.01</v>
      </c>
      <c r="G27" s="12">
        <f t="shared" si="3"/>
        <v>25698.6685</v>
      </c>
      <c r="H27" s="12">
        <f t="shared" si="1"/>
        <v>24.332800000000002</v>
      </c>
      <c r="I27" s="12">
        <f>E27*H27</f>
        <v>32894.29568</v>
      </c>
      <c r="J27" s="5"/>
      <c r="K27" s="3"/>
      <c r="L27" s="3"/>
      <c r="M27" s="3"/>
      <c r="N27" s="3"/>
    </row>
    <row r="28" spans="1:14" ht="111" customHeight="1">
      <c r="A28" s="8" t="s">
        <v>70</v>
      </c>
      <c r="B28" s="8" t="s">
        <v>72</v>
      </c>
      <c r="C28" s="14" t="s">
        <v>69</v>
      </c>
      <c r="D28" s="8" t="s">
        <v>21</v>
      </c>
      <c r="E28" s="12">
        <v>85.11</v>
      </c>
      <c r="F28" s="12">
        <v>30.72</v>
      </c>
      <c r="G28" s="12">
        <f t="shared" si="3"/>
        <v>2614.5791999999997</v>
      </c>
      <c r="H28" s="12">
        <f t="shared" si="1"/>
        <v>39.3216</v>
      </c>
      <c r="I28" s="12">
        <f>E28*H28</f>
        <v>3346.6613759999996</v>
      </c>
      <c r="J28" s="5"/>
      <c r="K28" s="3"/>
      <c r="L28" s="3"/>
      <c r="M28" s="3"/>
      <c r="N28" s="3"/>
    </row>
    <row r="29" spans="1:14" ht="15.75">
      <c r="A29" s="8"/>
      <c r="B29" s="8"/>
      <c r="C29" s="15" t="s">
        <v>73</v>
      </c>
      <c r="D29" s="8"/>
      <c r="E29" s="12"/>
      <c r="F29" s="12"/>
      <c r="G29" s="12"/>
      <c r="H29" s="12"/>
      <c r="I29" s="16">
        <f>SUM(I26:I28)</f>
        <v>42774.717056</v>
      </c>
      <c r="J29" s="5"/>
      <c r="K29" s="3"/>
      <c r="L29" s="3"/>
      <c r="M29" s="3"/>
      <c r="N29" s="3"/>
    </row>
    <row r="30" spans="1:14" ht="15.75">
      <c r="A30" s="8"/>
      <c r="B30" s="17" t="s">
        <v>75</v>
      </c>
      <c r="C30" s="15" t="s">
        <v>86</v>
      </c>
      <c r="D30" s="8"/>
      <c r="E30" s="12"/>
      <c r="F30" s="12"/>
      <c r="G30" s="12"/>
      <c r="H30" s="12"/>
      <c r="I30" s="16"/>
      <c r="J30" s="5"/>
      <c r="K30" s="3"/>
      <c r="L30" s="3"/>
      <c r="M30" s="3"/>
      <c r="N30" s="3"/>
    </row>
    <row r="31" spans="1:14" ht="60.75" customHeight="1">
      <c r="A31" s="8" t="s">
        <v>88</v>
      </c>
      <c r="B31" s="8" t="s">
        <v>81</v>
      </c>
      <c r="C31" s="14" t="s">
        <v>87</v>
      </c>
      <c r="D31" s="8" t="s">
        <v>21</v>
      </c>
      <c r="E31" s="12">
        <v>230.45</v>
      </c>
      <c r="F31" s="12">
        <v>45.15</v>
      </c>
      <c r="G31" s="12">
        <f t="shared" si="3"/>
        <v>10404.8175</v>
      </c>
      <c r="H31" s="12">
        <f t="shared" si="1"/>
        <v>57.792</v>
      </c>
      <c r="I31" s="12">
        <f>E31*H31</f>
        <v>13318.1664</v>
      </c>
      <c r="J31" s="5"/>
      <c r="K31" s="3"/>
      <c r="L31" s="3"/>
      <c r="M31" s="3"/>
      <c r="N31" s="3"/>
    </row>
    <row r="32" spans="1:14" ht="68.25" customHeight="1">
      <c r="A32" s="8" t="s">
        <v>90</v>
      </c>
      <c r="B32" s="8" t="s">
        <v>82</v>
      </c>
      <c r="C32" s="14" t="s">
        <v>89</v>
      </c>
      <c r="D32" s="8" t="s">
        <v>21</v>
      </c>
      <c r="E32" s="12">
        <v>230.45</v>
      </c>
      <c r="F32" s="12">
        <v>15.86</v>
      </c>
      <c r="G32" s="12">
        <f t="shared" si="3"/>
        <v>3654.937</v>
      </c>
      <c r="H32" s="12">
        <f t="shared" si="1"/>
        <v>20.3008</v>
      </c>
      <c r="I32" s="12">
        <f>E32*H32</f>
        <v>4678.3193599999995</v>
      </c>
      <c r="J32" s="5"/>
      <c r="K32" s="3"/>
      <c r="L32" s="3"/>
      <c r="M32" s="3"/>
      <c r="N32" s="3"/>
    </row>
    <row r="33" spans="1:14" ht="19.5" customHeight="1">
      <c r="A33" s="8" t="s">
        <v>92</v>
      </c>
      <c r="B33" s="8" t="s">
        <v>85</v>
      </c>
      <c r="C33" s="14" t="s">
        <v>91</v>
      </c>
      <c r="D33" s="8" t="s">
        <v>20</v>
      </c>
      <c r="E33" s="12">
        <v>192.72</v>
      </c>
      <c r="F33" s="12">
        <v>17.5</v>
      </c>
      <c r="G33" s="12">
        <f t="shared" si="3"/>
        <v>3372.6</v>
      </c>
      <c r="H33" s="12">
        <f t="shared" si="1"/>
        <v>22.400000000000002</v>
      </c>
      <c r="I33" s="12">
        <f>E33*H33</f>
        <v>4316.928000000001</v>
      </c>
      <c r="J33" s="5"/>
      <c r="K33" s="3"/>
      <c r="L33" s="3"/>
      <c r="M33" s="3"/>
      <c r="N33" s="3"/>
    </row>
    <row r="34" spans="1:14" ht="15.75">
      <c r="A34" s="8"/>
      <c r="B34" s="8"/>
      <c r="C34" s="15" t="s">
        <v>97</v>
      </c>
      <c r="D34" s="8"/>
      <c r="E34" s="12"/>
      <c r="F34" s="12"/>
      <c r="G34" s="12"/>
      <c r="H34" s="12"/>
      <c r="I34" s="16">
        <f>SUM(I31:I33)</f>
        <v>22313.41376</v>
      </c>
      <c r="J34" s="5"/>
      <c r="K34" s="3"/>
      <c r="L34" s="3"/>
      <c r="M34" s="3"/>
      <c r="N34" s="3"/>
    </row>
    <row r="35" spans="1:14" ht="15.75">
      <c r="A35" s="8"/>
      <c r="B35" s="17" t="s">
        <v>93</v>
      </c>
      <c r="C35" s="15" t="s">
        <v>74</v>
      </c>
      <c r="D35" s="8"/>
      <c r="E35" s="12"/>
      <c r="F35" s="12"/>
      <c r="G35" s="12"/>
      <c r="H35" s="12"/>
      <c r="I35" s="12"/>
      <c r="J35" s="5"/>
      <c r="K35" s="3"/>
      <c r="L35" s="3"/>
      <c r="M35" s="3"/>
      <c r="N35" s="3"/>
    </row>
    <row r="36" spans="1:14" ht="63">
      <c r="A36" s="8" t="s">
        <v>79</v>
      </c>
      <c r="B36" s="8" t="s">
        <v>94</v>
      </c>
      <c r="C36" s="13" t="s">
        <v>76</v>
      </c>
      <c r="D36" s="8" t="s">
        <v>27</v>
      </c>
      <c r="E36" s="12">
        <v>16</v>
      </c>
      <c r="F36" s="12">
        <v>239.58</v>
      </c>
      <c r="G36" s="12">
        <f t="shared" si="3"/>
        <v>3833.28</v>
      </c>
      <c r="H36" s="12">
        <f t="shared" si="1"/>
        <v>306.66240000000005</v>
      </c>
      <c r="I36" s="12">
        <f>E36*H36</f>
        <v>4906.598400000001</v>
      </c>
      <c r="J36" s="5"/>
      <c r="K36" s="3"/>
      <c r="L36" s="3"/>
      <c r="M36" s="3"/>
      <c r="N36" s="3"/>
    </row>
    <row r="37" spans="1:14" ht="56.25" customHeight="1">
      <c r="A37" s="8" t="s">
        <v>83</v>
      </c>
      <c r="B37" s="8" t="s">
        <v>95</v>
      </c>
      <c r="C37" s="13" t="s">
        <v>80</v>
      </c>
      <c r="D37" s="8" t="s">
        <v>27</v>
      </c>
      <c r="E37" s="12">
        <v>16</v>
      </c>
      <c r="F37" s="12">
        <v>138.81</v>
      </c>
      <c r="G37" s="12">
        <f t="shared" si="3"/>
        <v>2220.96</v>
      </c>
      <c r="H37" s="12">
        <f t="shared" si="1"/>
        <v>177.67680000000001</v>
      </c>
      <c r="I37" s="12">
        <f>E37*H37</f>
        <v>2842.8288000000002</v>
      </c>
      <c r="J37" s="5"/>
      <c r="K37" s="3"/>
      <c r="L37" s="3"/>
      <c r="M37" s="3"/>
      <c r="N37" s="3"/>
    </row>
    <row r="38" spans="1:14" ht="48.75" customHeight="1">
      <c r="A38" s="8" t="s">
        <v>84</v>
      </c>
      <c r="B38" s="8" t="s">
        <v>96</v>
      </c>
      <c r="C38" s="13" t="s">
        <v>107</v>
      </c>
      <c r="D38" s="8" t="s">
        <v>27</v>
      </c>
      <c r="E38" s="12">
        <v>2</v>
      </c>
      <c r="F38" s="12">
        <v>1298</v>
      </c>
      <c r="G38" s="12">
        <f t="shared" si="3"/>
        <v>2596</v>
      </c>
      <c r="H38" s="12">
        <f t="shared" si="1"/>
        <v>1661.44</v>
      </c>
      <c r="I38" s="12">
        <f>E38*H38</f>
        <v>3322.88</v>
      </c>
      <c r="J38" s="5"/>
      <c r="K38" s="3"/>
      <c r="L38" s="3"/>
      <c r="M38" s="3"/>
      <c r="N38" s="3"/>
    </row>
    <row r="39" spans="1:14" ht="15.75">
      <c r="A39" s="9"/>
      <c r="B39" s="9"/>
      <c r="C39" s="15" t="s">
        <v>98</v>
      </c>
      <c r="D39" s="9"/>
      <c r="E39" s="19"/>
      <c r="F39" s="19"/>
      <c r="G39" s="12"/>
      <c r="H39" s="12"/>
      <c r="I39" s="16">
        <f>SUM(I36:I38)</f>
        <v>11072.307200000001</v>
      </c>
      <c r="J39" s="5"/>
      <c r="K39" s="3"/>
      <c r="L39" s="3"/>
      <c r="M39" s="3"/>
      <c r="N39" s="3"/>
    </row>
    <row r="40" spans="1:14" ht="16.5">
      <c r="A40" s="20"/>
      <c r="B40" s="24" t="s">
        <v>100</v>
      </c>
      <c r="C40" s="25" t="s">
        <v>99</v>
      </c>
      <c r="D40" s="20"/>
      <c r="E40" s="21"/>
      <c r="F40" s="21"/>
      <c r="G40" s="12"/>
      <c r="H40" s="12"/>
      <c r="I40" s="12"/>
      <c r="J40" s="6"/>
      <c r="K40" s="1"/>
      <c r="L40" s="1"/>
      <c r="M40" s="1"/>
      <c r="N40" s="1"/>
    </row>
    <row r="41" spans="1:14" ht="33">
      <c r="A41" s="20">
        <v>72121</v>
      </c>
      <c r="B41" s="20" t="s">
        <v>101</v>
      </c>
      <c r="C41" s="26" t="s">
        <v>112</v>
      </c>
      <c r="D41" s="20" t="s">
        <v>21</v>
      </c>
      <c r="E41" s="21">
        <v>12</v>
      </c>
      <c r="F41" s="21">
        <v>189.02</v>
      </c>
      <c r="G41" s="12">
        <f t="shared" si="3"/>
        <v>2268.2400000000002</v>
      </c>
      <c r="H41" s="12">
        <f t="shared" si="1"/>
        <v>241.9456</v>
      </c>
      <c r="I41" s="12">
        <f aca="true" t="shared" si="4" ref="I41:I46">E41*H41</f>
        <v>2903.3472</v>
      </c>
      <c r="J41" s="6"/>
      <c r="K41" s="1"/>
      <c r="L41" s="1"/>
      <c r="M41" s="1"/>
      <c r="N41" s="1"/>
    </row>
    <row r="42" spans="1:14" ht="33">
      <c r="A42" s="20">
        <v>72121</v>
      </c>
      <c r="B42" s="20" t="s">
        <v>102</v>
      </c>
      <c r="C42" s="26" t="s">
        <v>113</v>
      </c>
      <c r="D42" s="20" t="s">
        <v>21</v>
      </c>
      <c r="E42" s="21">
        <v>2</v>
      </c>
      <c r="F42" s="21">
        <v>189.02</v>
      </c>
      <c r="G42" s="12">
        <f t="shared" si="3"/>
        <v>378.04</v>
      </c>
      <c r="H42" s="12">
        <f t="shared" si="1"/>
        <v>241.9456</v>
      </c>
      <c r="I42" s="12">
        <f t="shared" si="4"/>
        <v>483.8912</v>
      </c>
      <c r="J42" s="1"/>
      <c r="K42" s="1"/>
      <c r="L42" s="1"/>
      <c r="M42" s="1"/>
      <c r="N42" s="1"/>
    </row>
    <row r="43" spans="1:9" ht="33">
      <c r="A43" s="20">
        <v>72121</v>
      </c>
      <c r="B43" s="20" t="s">
        <v>103</v>
      </c>
      <c r="C43" s="26" t="s">
        <v>114</v>
      </c>
      <c r="D43" s="20" t="s">
        <v>21</v>
      </c>
      <c r="E43" s="27">
        <v>1</v>
      </c>
      <c r="F43" s="21">
        <v>189.02</v>
      </c>
      <c r="G43" s="12">
        <f t="shared" si="3"/>
        <v>189.02</v>
      </c>
      <c r="H43" s="12">
        <f t="shared" si="1"/>
        <v>241.9456</v>
      </c>
      <c r="I43" s="12">
        <f t="shared" si="4"/>
        <v>241.9456</v>
      </c>
    </row>
    <row r="44" spans="1:9" ht="33">
      <c r="A44" s="20">
        <v>72121</v>
      </c>
      <c r="B44" s="20" t="s">
        <v>104</v>
      </c>
      <c r="C44" s="26" t="s">
        <v>115</v>
      </c>
      <c r="D44" s="20" t="s">
        <v>21</v>
      </c>
      <c r="E44" s="27">
        <v>1</v>
      </c>
      <c r="F44" s="21">
        <v>189.02</v>
      </c>
      <c r="G44" s="12">
        <f t="shared" si="3"/>
        <v>189.02</v>
      </c>
      <c r="H44" s="12">
        <f t="shared" si="1"/>
        <v>241.9456</v>
      </c>
      <c r="I44" s="12">
        <f t="shared" si="4"/>
        <v>241.9456</v>
      </c>
    </row>
    <row r="45" spans="1:9" ht="33">
      <c r="A45" s="20">
        <v>72121</v>
      </c>
      <c r="B45" s="20" t="s">
        <v>105</v>
      </c>
      <c r="C45" s="26" t="s">
        <v>116</v>
      </c>
      <c r="D45" s="20" t="s">
        <v>21</v>
      </c>
      <c r="E45" s="27">
        <v>1</v>
      </c>
      <c r="F45" s="21">
        <v>189.02</v>
      </c>
      <c r="G45" s="12">
        <f t="shared" si="3"/>
        <v>189.02</v>
      </c>
      <c r="H45" s="12">
        <f t="shared" si="1"/>
        <v>241.9456</v>
      </c>
      <c r="I45" s="12">
        <f t="shared" si="4"/>
        <v>241.9456</v>
      </c>
    </row>
    <row r="46" spans="1:9" ht="33">
      <c r="A46" s="20">
        <v>72121</v>
      </c>
      <c r="B46" s="20" t="s">
        <v>106</v>
      </c>
      <c r="C46" s="26" t="s">
        <v>117</v>
      </c>
      <c r="D46" s="20" t="s">
        <v>21</v>
      </c>
      <c r="E46" s="27">
        <v>1</v>
      </c>
      <c r="F46" s="21">
        <v>189.02</v>
      </c>
      <c r="G46" s="12">
        <f t="shared" si="3"/>
        <v>189.02</v>
      </c>
      <c r="H46" s="12">
        <f t="shared" si="1"/>
        <v>241.9456</v>
      </c>
      <c r="I46" s="12">
        <f t="shared" si="4"/>
        <v>241.9456</v>
      </c>
    </row>
    <row r="47" spans="1:9" ht="15.75">
      <c r="A47" s="23"/>
      <c r="B47" s="23"/>
      <c r="C47" s="15" t="s">
        <v>108</v>
      </c>
      <c r="D47" s="23"/>
      <c r="E47" s="27"/>
      <c r="F47" s="27"/>
      <c r="G47" s="12"/>
      <c r="H47" s="12"/>
      <c r="I47" s="28">
        <f>SUM(I41:I46)</f>
        <v>4355.0208</v>
      </c>
    </row>
    <row r="48" spans="1:9" ht="16.5">
      <c r="A48" s="20"/>
      <c r="B48" s="24" t="s">
        <v>109</v>
      </c>
      <c r="C48" s="25" t="s">
        <v>110</v>
      </c>
      <c r="D48" s="20"/>
      <c r="E48" s="21"/>
      <c r="F48" s="21"/>
      <c r="G48" s="30"/>
      <c r="H48" s="30"/>
      <c r="I48" s="21"/>
    </row>
    <row r="49" spans="1:9" ht="49.5">
      <c r="A49" s="20" t="s">
        <v>118</v>
      </c>
      <c r="B49" s="20" t="s">
        <v>111</v>
      </c>
      <c r="C49" s="26" t="s">
        <v>119</v>
      </c>
      <c r="D49" s="20" t="s">
        <v>20</v>
      </c>
      <c r="E49" s="21">
        <v>9.77</v>
      </c>
      <c r="F49" s="21">
        <v>161.72</v>
      </c>
      <c r="G49" s="30">
        <f t="shared" si="3"/>
        <v>1580.0044</v>
      </c>
      <c r="H49" s="30">
        <f t="shared" si="1"/>
        <v>207.0016</v>
      </c>
      <c r="I49" s="21">
        <f>E49*H49</f>
        <v>2022.405632</v>
      </c>
    </row>
    <row r="50" spans="1:9" ht="16.5">
      <c r="A50" s="20"/>
      <c r="B50" s="20"/>
      <c r="C50" s="25" t="s">
        <v>143</v>
      </c>
      <c r="D50" s="20"/>
      <c r="E50" s="21"/>
      <c r="F50" s="21"/>
      <c r="G50" s="30"/>
      <c r="H50" s="30"/>
      <c r="I50" s="29">
        <f>SUM(I49)</f>
        <v>2022.405632</v>
      </c>
    </row>
    <row r="51" spans="1:9" ht="16.5">
      <c r="A51" s="20"/>
      <c r="B51" s="24" t="s">
        <v>121</v>
      </c>
      <c r="C51" s="25" t="s">
        <v>120</v>
      </c>
      <c r="D51" s="20"/>
      <c r="E51" s="21"/>
      <c r="F51" s="21"/>
      <c r="G51" s="30"/>
      <c r="H51" s="30"/>
      <c r="I51" s="21"/>
    </row>
    <row r="52" spans="1:9" ht="49.5">
      <c r="A52" s="20" t="s">
        <v>124</v>
      </c>
      <c r="B52" s="20" t="s">
        <v>127</v>
      </c>
      <c r="C52" s="26" t="s">
        <v>122</v>
      </c>
      <c r="D52" s="20" t="s">
        <v>123</v>
      </c>
      <c r="E52" s="21">
        <v>32</v>
      </c>
      <c r="F52" s="21">
        <v>107.83</v>
      </c>
      <c r="G52" s="30">
        <f t="shared" si="3"/>
        <v>3450.56</v>
      </c>
      <c r="H52" s="30">
        <f t="shared" si="1"/>
        <v>138.0224</v>
      </c>
      <c r="I52" s="21">
        <f aca="true" t="shared" si="5" ref="I52:I58">E52*H52</f>
        <v>4416.7168</v>
      </c>
    </row>
    <row r="53" spans="1:9" ht="57.75" customHeight="1">
      <c r="A53" s="20" t="s">
        <v>126</v>
      </c>
      <c r="B53" s="20" t="s">
        <v>130</v>
      </c>
      <c r="C53" s="26" t="s">
        <v>125</v>
      </c>
      <c r="D53" s="20" t="s">
        <v>123</v>
      </c>
      <c r="E53" s="21">
        <v>32</v>
      </c>
      <c r="F53" s="21">
        <v>122.62</v>
      </c>
      <c r="G53" s="30">
        <f t="shared" si="3"/>
        <v>3923.84</v>
      </c>
      <c r="H53" s="30">
        <f t="shared" si="1"/>
        <v>156.95360000000002</v>
      </c>
      <c r="I53" s="21">
        <f t="shared" si="5"/>
        <v>5022.515200000001</v>
      </c>
    </row>
    <row r="54" spans="1:9" ht="56.25" customHeight="1">
      <c r="A54" s="20" t="s">
        <v>129</v>
      </c>
      <c r="B54" s="20" t="s">
        <v>131</v>
      </c>
      <c r="C54" s="26" t="s">
        <v>128</v>
      </c>
      <c r="D54" s="20" t="s">
        <v>123</v>
      </c>
      <c r="E54" s="21">
        <v>45</v>
      </c>
      <c r="F54" s="21">
        <v>99.01</v>
      </c>
      <c r="G54" s="30">
        <f t="shared" si="3"/>
        <v>4455.45</v>
      </c>
      <c r="H54" s="30">
        <f t="shared" si="1"/>
        <v>126.73280000000001</v>
      </c>
      <c r="I54" s="21">
        <f t="shared" si="5"/>
        <v>5702.976000000001</v>
      </c>
    </row>
    <row r="55" spans="1:9" ht="37.5" customHeight="1">
      <c r="A55" s="20" t="s">
        <v>135</v>
      </c>
      <c r="B55" s="20" t="s">
        <v>132</v>
      </c>
      <c r="C55" s="26" t="s">
        <v>134</v>
      </c>
      <c r="D55" s="20" t="s">
        <v>123</v>
      </c>
      <c r="E55" s="21">
        <v>4</v>
      </c>
      <c r="F55" s="21">
        <v>137.82</v>
      </c>
      <c r="G55" s="30">
        <f t="shared" si="3"/>
        <v>551.28</v>
      </c>
      <c r="H55" s="30">
        <f t="shared" si="1"/>
        <v>176.40959999999998</v>
      </c>
      <c r="I55" s="21">
        <f t="shared" si="5"/>
        <v>705.6383999999999</v>
      </c>
    </row>
    <row r="56" spans="1:9" ht="57.75" customHeight="1">
      <c r="A56" s="20" t="s">
        <v>138</v>
      </c>
      <c r="B56" s="20" t="s">
        <v>133</v>
      </c>
      <c r="C56" s="26" t="s">
        <v>136</v>
      </c>
      <c r="D56" s="20" t="s">
        <v>123</v>
      </c>
      <c r="E56" s="21">
        <v>3</v>
      </c>
      <c r="F56" s="21">
        <v>78.2</v>
      </c>
      <c r="G56" s="30">
        <f t="shared" si="3"/>
        <v>234.60000000000002</v>
      </c>
      <c r="H56" s="30">
        <f t="shared" si="1"/>
        <v>100.096</v>
      </c>
      <c r="I56" s="21">
        <f t="shared" si="5"/>
        <v>300.288</v>
      </c>
    </row>
    <row r="57" spans="1:9" ht="39.75" customHeight="1">
      <c r="A57" s="20" t="s">
        <v>139</v>
      </c>
      <c r="B57" s="20" t="s">
        <v>140</v>
      </c>
      <c r="C57" s="26" t="s">
        <v>137</v>
      </c>
      <c r="D57" s="20" t="s">
        <v>27</v>
      </c>
      <c r="E57" s="21">
        <v>3</v>
      </c>
      <c r="F57" s="21">
        <v>178.6</v>
      </c>
      <c r="G57" s="30">
        <f t="shared" si="3"/>
        <v>535.8</v>
      </c>
      <c r="H57" s="30">
        <f t="shared" si="1"/>
        <v>228.608</v>
      </c>
      <c r="I57" s="21">
        <f t="shared" si="5"/>
        <v>685.8240000000001</v>
      </c>
    </row>
    <row r="58" spans="1:9" ht="66" customHeight="1">
      <c r="A58" s="20">
        <v>73953</v>
      </c>
      <c r="B58" s="20" t="s">
        <v>142</v>
      </c>
      <c r="C58" s="26" t="s">
        <v>141</v>
      </c>
      <c r="D58" s="20" t="s">
        <v>27</v>
      </c>
      <c r="E58" s="21">
        <v>32</v>
      </c>
      <c r="F58" s="21">
        <v>62.42</v>
      </c>
      <c r="G58" s="30">
        <f t="shared" si="3"/>
        <v>1997.44</v>
      </c>
      <c r="H58" s="30">
        <f t="shared" si="1"/>
        <v>79.8976</v>
      </c>
      <c r="I58" s="21">
        <f t="shared" si="5"/>
        <v>2556.7232</v>
      </c>
    </row>
    <row r="59" spans="1:9" ht="24.75" customHeight="1">
      <c r="A59" s="20"/>
      <c r="B59" s="20"/>
      <c r="C59" s="25" t="s">
        <v>213</v>
      </c>
      <c r="D59" s="20"/>
      <c r="E59" s="21"/>
      <c r="F59" s="21"/>
      <c r="G59" s="30"/>
      <c r="H59" s="30"/>
      <c r="I59" s="29">
        <f>SUM(I52:I58)</f>
        <v>19390.6816</v>
      </c>
    </row>
    <row r="60" spans="1:9" ht="16.5">
      <c r="A60" s="20"/>
      <c r="B60" s="24" t="s">
        <v>144</v>
      </c>
      <c r="C60" s="25" t="s">
        <v>145</v>
      </c>
      <c r="D60" s="20"/>
      <c r="E60" s="21"/>
      <c r="F60" s="21"/>
      <c r="G60" s="30"/>
      <c r="H60" s="30"/>
      <c r="I60" s="21"/>
    </row>
    <row r="61" spans="1:9" ht="16.5">
      <c r="A61" s="20"/>
      <c r="B61" s="20"/>
      <c r="C61" s="25" t="s">
        <v>147</v>
      </c>
      <c r="D61" s="20"/>
      <c r="E61" s="21"/>
      <c r="F61" s="21"/>
      <c r="G61" s="30"/>
      <c r="H61" s="30"/>
      <c r="I61" s="21"/>
    </row>
    <row r="62" spans="1:9" ht="33">
      <c r="A62" s="20" t="s">
        <v>149</v>
      </c>
      <c r="B62" s="20" t="s">
        <v>146</v>
      </c>
      <c r="C62" s="26" t="s">
        <v>148</v>
      </c>
      <c r="D62" s="20" t="s">
        <v>27</v>
      </c>
      <c r="E62" s="21">
        <v>3</v>
      </c>
      <c r="F62" s="21">
        <v>132.94</v>
      </c>
      <c r="G62" s="30">
        <f t="shared" si="3"/>
        <v>398.82</v>
      </c>
      <c r="H62" s="30">
        <f t="shared" si="1"/>
        <v>170.1632</v>
      </c>
      <c r="I62" s="21">
        <f aca="true" t="shared" si="6" ref="I62:I74">E62*H62</f>
        <v>510.4896</v>
      </c>
    </row>
    <row r="63" spans="1:9" ht="53.25" customHeight="1">
      <c r="A63" s="20" t="s">
        <v>151</v>
      </c>
      <c r="B63" s="20" t="s">
        <v>152</v>
      </c>
      <c r="C63" s="26" t="s">
        <v>150</v>
      </c>
      <c r="D63" s="20" t="s">
        <v>27</v>
      </c>
      <c r="E63" s="21">
        <v>5</v>
      </c>
      <c r="F63" s="21">
        <v>212.22</v>
      </c>
      <c r="G63" s="30">
        <f t="shared" si="3"/>
        <v>1061.1</v>
      </c>
      <c r="H63" s="30">
        <f t="shared" si="1"/>
        <v>271.6416</v>
      </c>
      <c r="I63" s="21">
        <f t="shared" si="6"/>
        <v>1358.2079999999999</v>
      </c>
    </row>
    <row r="64" spans="1:9" ht="36.75" customHeight="1">
      <c r="A64" s="22" t="s">
        <v>154</v>
      </c>
      <c r="B64" s="20" t="s">
        <v>155</v>
      </c>
      <c r="C64" s="22" t="s">
        <v>153</v>
      </c>
      <c r="D64" s="20" t="s">
        <v>27</v>
      </c>
      <c r="E64" s="21">
        <v>1</v>
      </c>
      <c r="F64" s="21">
        <v>525.31</v>
      </c>
      <c r="G64" s="30">
        <f t="shared" si="3"/>
        <v>525.31</v>
      </c>
      <c r="H64" s="30">
        <f t="shared" si="1"/>
        <v>672.3968</v>
      </c>
      <c r="I64" s="21">
        <f t="shared" si="6"/>
        <v>672.3968</v>
      </c>
    </row>
    <row r="65" spans="1:9" ht="33">
      <c r="A65" s="20" t="s">
        <v>157</v>
      </c>
      <c r="B65" s="20" t="s">
        <v>158</v>
      </c>
      <c r="C65" s="26" t="s">
        <v>156</v>
      </c>
      <c r="D65" s="20" t="s">
        <v>27</v>
      </c>
      <c r="E65" s="21">
        <v>3</v>
      </c>
      <c r="F65" s="21">
        <v>216.99</v>
      </c>
      <c r="G65" s="30">
        <f aca="true" t="shared" si="7" ref="G65:G74">E65*F65</f>
        <v>650.97</v>
      </c>
      <c r="H65" s="30">
        <f aca="true" t="shared" si="8" ref="H65:H74">$G$3*F65</f>
        <v>277.7472</v>
      </c>
      <c r="I65" s="21">
        <f t="shared" si="6"/>
        <v>833.2416000000001</v>
      </c>
    </row>
    <row r="66" spans="1:9" ht="33" customHeight="1">
      <c r="A66" s="20">
        <v>85222</v>
      </c>
      <c r="B66" s="20" t="s">
        <v>160</v>
      </c>
      <c r="C66" s="26" t="s">
        <v>159</v>
      </c>
      <c r="D66" s="20" t="s">
        <v>27</v>
      </c>
      <c r="E66" s="21">
        <v>4</v>
      </c>
      <c r="F66" s="21">
        <v>34.52</v>
      </c>
      <c r="G66" s="21">
        <f t="shared" si="7"/>
        <v>138.08</v>
      </c>
      <c r="H66" s="21">
        <f t="shared" si="8"/>
        <v>44.18560000000001</v>
      </c>
      <c r="I66" s="21">
        <f t="shared" si="6"/>
        <v>176.74240000000003</v>
      </c>
    </row>
    <row r="67" spans="1:9" ht="34.5" customHeight="1">
      <c r="A67" s="20">
        <v>20252</v>
      </c>
      <c r="B67" s="20" t="s">
        <v>163</v>
      </c>
      <c r="C67" s="26" t="s">
        <v>161</v>
      </c>
      <c r="D67" s="20" t="s">
        <v>27</v>
      </c>
      <c r="E67" s="21">
        <v>1</v>
      </c>
      <c r="F67" s="21">
        <v>39.85</v>
      </c>
      <c r="G67" s="21">
        <f t="shared" si="7"/>
        <v>39.85</v>
      </c>
      <c r="H67" s="21">
        <f t="shared" si="8"/>
        <v>51.008</v>
      </c>
      <c r="I67" s="21">
        <f t="shared" si="6"/>
        <v>51.008</v>
      </c>
    </row>
    <row r="68" spans="1:9" ht="38.25" customHeight="1">
      <c r="A68" s="20">
        <v>13415</v>
      </c>
      <c r="B68" s="20" t="s">
        <v>164</v>
      </c>
      <c r="C68" s="26" t="s">
        <v>162</v>
      </c>
      <c r="D68" s="20" t="s">
        <v>27</v>
      </c>
      <c r="E68" s="21">
        <v>5</v>
      </c>
      <c r="F68" s="21">
        <v>24.5</v>
      </c>
      <c r="G68" s="21">
        <f t="shared" si="7"/>
        <v>122.5</v>
      </c>
      <c r="H68" s="21">
        <f t="shared" si="8"/>
        <v>31.36</v>
      </c>
      <c r="I68" s="21">
        <f t="shared" si="6"/>
        <v>156.8</v>
      </c>
    </row>
    <row r="69" spans="1:9" ht="36" customHeight="1">
      <c r="A69" s="20">
        <v>6157</v>
      </c>
      <c r="B69" s="20" t="s">
        <v>166</v>
      </c>
      <c r="C69" s="26" t="s">
        <v>165</v>
      </c>
      <c r="D69" s="20" t="s">
        <v>27</v>
      </c>
      <c r="E69" s="21">
        <v>1</v>
      </c>
      <c r="F69" s="21">
        <v>34.17</v>
      </c>
      <c r="G69" s="21">
        <f t="shared" si="7"/>
        <v>34.17</v>
      </c>
      <c r="H69" s="21">
        <f t="shared" si="8"/>
        <v>43.7376</v>
      </c>
      <c r="I69" s="21">
        <f t="shared" si="6"/>
        <v>43.7376</v>
      </c>
    </row>
    <row r="70" spans="1:9" ht="35.25" customHeight="1">
      <c r="A70" s="20">
        <v>6152</v>
      </c>
      <c r="B70" s="20" t="s">
        <v>170</v>
      </c>
      <c r="C70" s="26" t="s">
        <v>167</v>
      </c>
      <c r="D70" s="20" t="s">
        <v>27</v>
      </c>
      <c r="E70" s="21">
        <v>3</v>
      </c>
      <c r="F70" s="21">
        <v>2.29</v>
      </c>
      <c r="G70" s="21">
        <f t="shared" si="7"/>
        <v>6.87</v>
      </c>
      <c r="H70" s="21">
        <f t="shared" si="8"/>
        <v>2.9312</v>
      </c>
      <c r="I70" s="21">
        <f t="shared" si="6"/>
        <v>8.7936</v>
      </c>
    </row>
    <row r="71" spans="1:9" ht="36.75" customHeight="1">
      <c r="A71" s="20">
        <v>6158</v>
      </c>
      <c r="B71" s="20" t="s">
        <v>171</v>
      </c>
      <c r="C71" s="26" t="s">
        <v>168</v>
      </c>
      <c r="D71" s="20" t="s">
        <v>27</v>
      </c>
      <c r="E71" s="21">
        <v>5</v>
      </c>
      <c r="F71" s="21">
        <v>2.29</v>
      </c>
      <c r="G71" s="21">
        <f t="shared" si="7"/>
        <v>11.45</v>
      </c>
      <c r="H71" s="21">
        <f t="shared" si="8"/>
        <v>2.9312</v>
      </c>
      <c r="I71" s="21">
        <f t="shared" si="6"/>
        <v>14.656</v>
      </c>
    </row>
    <row r="72" spans="1:9" ht="19.5" customHeight="1">
      <c r="A72" s="20">
        <v>11829</v>
      </c>
      <c r="B72" s="20" t="s">
        <v>172</v>
      </c>
      <c r="C72" s="22" t="s">
        <v>169</v>
      </c>
      <c r="D72" s="20" t="s">
        <v>27</v>
      </c>
      <c r="E72" s="21">
        <v>1</v>
      </c>
      <c r="F72" s="21">
        <v>16.61</v>
      </c>
      <c r="G72" s="21">
        <f t="shared" si="7"/>
        <v>16.61</v>
      </c>
      <c r="H72" s="21">
        <f t="shared" si="8"/>
        <v>21.2608</v>
      </c>
      <c r="I72" s="21">
        <f t="shared" si="6"/>
        <v>21.2608</v>
      </c>
    </row>
    <row r="73" spans="1:9" ht="16.5">
      <c r="A73" s="20">
        <v>11868</v>
      </c>
      <c r="B73" s="20" t="s">
        <v>174</v>
      </c>
      <c r="C73" s="26" t="s">
        <v>173</v>
      </c>
      <c r="D73" s="20" t="s">
        <v>27</v>
      </c>
      <c r="E73" s="21">
        <v>1</v>
      </c>
      <c r="F73" s="21">
        <v>253.15</v>
      </c>
      <c r="G73" s="21">
        <f t="shared" si="7"/>
        <v>253.15</v>
      </c>
      <c r="H73" s="21">
        <f t="shared" si="8"/>
        <v>324.03200000000004</v>
      </c>
      <c r="I73" s="21">
        <f t="shared" si="6"/>
        <v>324.03200000000004</v>
      </c>
    </row>
    <row r="74" spans="1:9" ht="33.75" customHeight="1">
      <c r="A74" s="20" t="s">
        <v>176</v>
      </c>
      <c r="B74" s="20" t="s">
        <v>177</v>
      </c>
      <c r="C74" s="22" t="s">
        <v>175</v>
      </c>
      <c r="D74" s="20" t="s">
        <v>27</v>
      </c>
      <c r="E74" s="21">
        <v>17</v>
      </c>
      <c r="F74" s="21">
        <v>56.08</v>
      </c>
      <c r="G74" s="21">
        <f t="shared" si="7"/>
        <v>953.36</v>
      </c>
      <c r="H74" s="21">
        <f t="shared" si="8"/>
        <v>71.7824</v>
      </c>
      <c r="I74" s="21">
        <f t="shared" si="6"/>
        <v>1220.3008</v>
      </c>
    </row>
    <row r="75" spans="1:9" ht="18.75" customHeight="1">
      <c r="A75" s="20"/>
      <c r="B75" s="20"/>
      <c r="C75" s="25" t="s">
        <v>178</v>
      </c>
      <c r="D75" s="20"/>
      <c r="E75" s="21"/>
      <c r="F75" s="21"/>
      <c r="G75" s="21"/>
      <c r="H75" s="21"/>
      <c r="I75" s="21"/>
    </row>
    <row r="76" spans="1:9" ht="51" customHeight="1">
      <c r="A76" s="20" t="s">
        <v>180</v>
      </c>
      <c r="B76" s="20" t="s">
        <v>181</v>
      </c>
      <c r="C76" s="26" t="s">
        <v>179</v>
      </c>
      <c r="D76" s="20" t="s">
        <v>27</v>
      </c>
      <c r="E76" s="21">
        <v>11</v>
      </c>
      <c r="F76" s="21">
        <v>38.62</v>
      </c>
      <c r="G76" s="21">
        <f aca="true" t="shared" si="9" ref="G76:G93">E76*F76</f>
        <v>424.82</v>
      </c>
      <c r="H76" s="21">
        <f aca="true" t="shared" si="10" ref="H76:H93">$G$3*F76</f>
        <v>49.4336</v>
      </c>
      <c r="I76" s="21">
        <f aca="true" t="shared" si="11" ref="I76:I88">E76*H76</f>
        <v>543.7696</v>
      </c>
    </row>
    <row r="77" spans="1:9" ht="51.75" customHeight="1">
      <c r="A77" s="20" t="s">
        <v>183</v>
      </c>
      <c r="B77" s="20" t="s">
        <v>184</v>
      </c>
      <c r="C77" s="26" t="s">
        <v>182</v>
      </c>
      <c r="D77" s="20" t="s">
        <v>27</v>
      </c>
      <c r="E77" s="21">
        <v>11</v>
      </c>
      <c r="F77" s="21">
        <v>59.97</v>
      </c>
      <c r="G77" s="21">
        <f t="shared" si="9"/>
        <v>659.67</v>
      </c>
      <c r="H77" s="21">
        <f t="shared" si="10"/>
        <v>76.7616</v>
      </c>
      <c r="I77" s="21">
        <f t="shared" si="11"/>
        <v>844.3776</v>
      </c>
    </row>
    <row r="78" spans="1:9" ht="50.25" customHeight="1">
      <c r="A78" s="20" t="s">
        <v>186</v>
      </c>
      <c r="B78" s="20" t="s">
        <v>187</v>
      </c>
      <c r="C78" s="26" t="s">
        <v>185</v>
      </c>
      <c r="D78" s="20" t="s">
        <v>27</v>
      </c>
      <c r="E78" s="21">
        <v>2</v>
      </c>
      <c r="F78" s="21">
        <v>58.44</v>
      </c>
      <c r="G78" s="21">
        <f t="shared" si="9"/>
        <v>116.88</v>
      </c>
      <c r="H78" s="21">
        <f t="shared" si="10"/>
        <v>74.8032</v>
      </c>
      <c r="I78" s="21">
        <f t="shared" si="11"/>
        <v>149.6064</v>
      </c>
    </row>
    <row r="79" spans="1:9" ht="33.75" customHeight="1">
      <c r="A79" s="20">
        <v>20071</v>
      </c>
      <c r="B79" s="20" t="s">
        <v>189</v>
      </c>
      <c r="C79" s="26" t="s">
        <v>188</v>
      </c>
      <c r="D79" s="20" t="s">
        <v>20</v>
      </c>
      <c r="E79" s="21">
        <v>36</v>
      </c>
      <c r="F79" s="21">
        <v>11.46</v>
      </c>
      <c r="G79" s="21">
        <f t="shared" si="9"/>
        <v>412.56000000000006</v>
      </c>
      <c r="H79" s="21">
        <f t="shared" si="10"/>
        <v>14.668800000000001</v>
      </c>
      <c r="I79" s="21">
        <f t="shared" si="11"/>
        <v>528.0768</v>
      </c>
    </row>
    <row r="80" spans="1:9" ht="33.75" customHeight="1">
      <c r="A80" s="20">
        <v>10421</v>
      </c>
      <c r="B80" s="20" t="s">
        <v>191</v>
      </c>
      <c r="C80" s="26" t="s">
        <v>190</v>
      </c>
      <c r="D80" s="20" t="s">
        <v>27</v>
      </c>
      <c r="E80" s="21">
        <v>2</v>
      </c>
      <c r="F80" s="21">
        <v>96.06</v>
      </c>
      <c r="G80" s="21">
        <f t="shared" si="9"/>
        <v>192.12</v>
      </c>
      <c r="H80" s="21">
        <f t="shared" si="10"/>
        <v>122.9568</v>
      </c>
      <c r="I80" s="21">
        <f t="shared" si="11"/>
        <v>245.9136</v>
      </c>
    </row>
    <row r="81" spans="1:9" ht="34.5" customHeight="1">
      <c r="A81" s="20" t="s">
        <v>193</v>
      </c>
      <c r="B81" s="20" t="s">
        <v>194</v>
      </c>
      <c r="C81" s="26" t="s">
        <v>192</v>
      </c>
      <c r="D81" s="20" t="s">
        <v>27</v>
      </c>
      <c r="E81" s="21">
        <v>5</v>
      </c>
      <c r="F81" s="21">
        <v>66.56</v>
      </c>
      <c r="G81" s="21">
        <f t="shared" si="9"/>
        <v>332.8</v>
      </c>
      <c r="H81" s="21">
        <f t="shared" si="10"/>
        <v>85.19680000000001</v>
      </c>
      <c r="I81" s="21">
        <f t="shared" si="11"/>
        <v>425.98400000000004</v>
      </c>
    </row>
    <row r="82" spans="1:9" ht="21" customHeight="1">
      <c r="A82" s="20" t="s">
        <v>196</v>
      </c>
      <c r="B82" s="20" t="s">
        <v>197</v>
      </c>
      <c r="C82" s="22" t="s">
        <v>195</v>
      </c>
      <c r="D82" s="20" t="s">
        <v>27</v>
      </c>
      <c r="E82" s="21">
        <v>4</v>
      </c>
      <c r="F82" s="21">
        <v>54.38</v>
      </c>
      <c r="G82" s="21">
        <f t="shared" si="9"/>
        <v>217.52</v>
      </c>
      <c r="H82" s="21">
        <f t="shared" si="10"/>
        <v>69.60640000000001</v>
      </c>
      <c r="I82" s="21">
        <f t="shared" si="11"/>
        <v>278.42560000000003</v>
      </c>
    </row>
    <row r="83" spans="1:9" ht="69" customHeight="1">
      <c r="A83" s="20" t="s">
        <v>199</v>
      </c>
      <c r="B83" s="20" t="s">
        <v>200</v>
      </c>
      <c r="C83" s="26" t="s">
        <v>198</v>
      </c>
      <c r="D83" s="20" t="s">
        <v>27</v>
      </c>
      <c r="E83" s="21">
        <v>1</v>
      </c>
      <c r="F83" s="21">
        <v>1277.85</v>
      </c>
      <c r="G83" s="21">
        <f t="shared" si="9"/>
        <v>1277.85</v>
      </c>
      <c r="H83" s="21">
        <f t="shared" si="10"/>
        <v>1635.648</v>
      </c>
      <c r="I83" s="21">
        <f t="shared" si="11"/>
        <v>1635.648</v>
      </c>
    </row>
    <row r="84" spans="1:9" ht="38.25" customHeight="1">
      <c r="A84" s="20" t="s">
        <v>202</v>
      </c>
      <c r="B84" s="20" t="s">
        <v>204</v>
      </c>
      <c r="C84" s="26" t="s">
        <v>201</v>
      </c>
      <c r="D84" s="20" t="s">
        <v>20</v>
      </c>
      <c r="E84" s="21">
        <v>30</v>
      </c>
      <c r="F84" s="21">
        <v>39.73</v>
      </c>
      <c r="G84" s="21">
        <f t="shared" si="9"/>
        <v>1191.8999999999999</v>
      </c>
      <c r="H84" s="21">
        <f t="shared" si="10"/>
        <v>50.8544</v>
      </c>
      <c r="I84" s="21">
        <f t="shared" si="11"/>
        <v>1525.632</v>
      </c>
    </row>
    <row r="85" spans="1:9" ht="16.5">
      <c r="A85" s="20">
        <v>9839</v>
      </c>
      <c r="B85" s="20" t="s">
        <v>205</v>
      </c>
      <c r="C85" s="26" t="s">
        <v>203</v>
      </c>
      <c r="D85" s="20" t="s">
        <v>20</v>
      </c>
      <c r="E85" s="21">
        <v>12</v>
      </c>
      <c r="F85" s="21">
        <v>13.49</v>
      </c>
      <c r="G85" s="21">
        <f t="shared" si="9"/>
        <v>161.88</v>
      </c>
      <c r="H85" s="21">
        <f t="shared" si="10"/>
        <v>17.2672</v>
      </c>
      <c r="I85" s="21">
        <f t="shared" si="11"/>
        <v>207.20639999999997</v>
      </c>
    </row>
    <row r="86" spans="1:9" ht="33">
      <c r="A86" s="20">
        <v>72564</v>
      </c>
      <c r="B86" s="20" t="s">
        <v>206</v>
      </c>
      <c r="C86" s="26" t="s">
        <v>207</v>
      </c>
      <c r="D86" s="20" t="s">
        <v>27</v>
      </c>
      <c r="E86" s="21">
        <v>8</v>
      </c>
      <c r="F86" s="21">
        <v>12.77</v>
      </c>
      <c r="G86" s="21">
        <f t="shared" si="9"/>
        <v>102.16</v>
      </c>
      <c r="H86" s="21">
        <f t="shared" si="10"/>
        <v>16.3456</v>
      </c>
      <c r="I86" s="21">
        <f t="shared" si="11"/>
        <v>130.7648</v>
      </c>
    </row>
    <row r="87" spans="1:9" ht="49.5">
      <c r="A87" s="20" t="s">
        <v>209</v>
      </c>
      <c r="B87" s="20" t="s">
        <v>210</v>
      </c>
      <c r="C87" s="26" t="s">
        <v>208</v>
      </c>
      <c r="D87" s="20" t="s">
        <v>20</v>
      </c>
      <c r="E87" s="21">
        <v>12</v>
      </c>
      <c r="F87" s="21">
        <v>17.19</v>
      </c>
      <c r="G87" s="21">
        <f t="shared" si="9"/>
        <v>206.28000000000003</v>
      </c>
      <c r="H87" s="21">
        <f t="shared" si="10"/>
        <v>22.003200000000003</v>
      </c>
      <c r="I87" s="21">
        <f t="shared" si="11"/>
        <v>264.0384</v>
      </c>
    </row>
    <row r="88" spans="1:9" ht="33">
      <c r="A88" s="20">
        <v>72558</v>
      </c>
      <c r="B88" s="20" t="s">
        <v>212</v>
      </c>
      <c r="C88" s="26" t="s">
        <v>211</v>
      </c>
      <c r="D88" s="20" t="s">
        <v>27</v>
      </c>
      <c r="E88" s="21">
        <v>8</v>
      </c>
      <c r="F88" s="21">
        <v>6.35</v>
      </c>
      <c r="G88" s="21">
        <f t="shared" si="9"/>
        <v>50.8</v>
      </c>
      <c r="H88" s="21">
        <f t="shared" si="10"/>
        <v>8.128</v>
      </c>
      <c r="I88" s="21">
        <f t="shared" si="11"/>
        <v>65.024</v>
      </c>
    </row>
    <row r="89" spans="1:9" ht="16.5">
      <c r="A89" s="20"/>
      <c r="B89" s="20"/>
      <c r="C89" s="25" t="s">
        <v>214</v>
      </c>
      <c r="D89" s="20"/>
      <c r="E89" s="21"/>
      <c r="F89" s="21"/>
      <c r="G89" s="21"/>
      <c r="H89" s="21"/>
      <c r="I89" s="29">
        <f>SUM(I62:I88)</f>
        <v>12236.134399999997</v>
      </c>
    </row>
    <row r="90" spans="1:9" ht="16.5">
      <c r="A90" s="20"/>
      <c r="B90" s="24" t="s">
        <v>215</v>
      </c>
      <c r="C90" s="24" t="s">
        <v>225</v>
      </c>
      <c r="D90" s="20"/>
      <c r="E90" s="21"/>
      <c r="F90" s="21"/>
      <c r="G90" s="21"/>
      <c r="H90" s="21"/>
      <c r="I90" s="21"/>
    </row>
    <row r="91" spans="1:9" ht="16.5">
      <c r="A91" s="20" t="s">
        <v>218</v>
      </c>
      <c r="B91" s="20" t="s">
        <v>216</v>
      </c>
      <c r="C91" s="31" t="s">
        <v>217</v>
      </c>
      <c r="D91" s="20" t="s">
        <v>21</v>
      </c>
      <c r="E91" s="21">
        <v>813.63</v>
      </c>
      <c r="F91" s="21">
        <v>2.74</v>
      </c>
      <c r="G91" s="21">
        <f t="shared" si="9"/>
        <v>2229.3462</v>
      </c>
      <c r="H91" s="21">
        <f t="shared" si="10"/>
        <v>3.5072000000000005</v>
      </c>
      <c r="I91" s="21">
        <f>E91*H91</f>
        <v>2853.563136</v>
      </c>
    </row>
    <row r="92" spans="1:9" ht="19.5" customHeight="1">
      <c r="A92" s="20" t="s">
        <v>220</v>
      </c>
      <c r="B92" s="20" t="s">
        <v>221</v>
      </c>
      <c r="C92" s="22" t="s">
        <v>219</v>
      </c>
      <c r="D92" s="20" t="s">
        <v>21</v>
      </c>
      <c r="E92" s="21">
        <v>813.63</v>
      </c>
      <c r="F92" s="21">
        <v>8.94</v>
      </c>
      <c r="G92" s="21">
        <f t="shared" si="9"/>
        <v>7273.852199999999</v>
      </c>
      <c r="H92" s="21">
        <f t="shared" si="10"/>
        <v>11.4432</v>
      </c>
      <c r="I92" s="21">
        <f>E92*H92</f>
        <v>9310.530815999999</v>
      </c>
    </row>
    <row r="93" spans="1:9" ht="16.5">
      <c r="A93" s="20" t="s">
        <v>223</v>
      </c>
      <c r="B93" s="20" t="s">
        <v>224</v>
      </c>
      <c r="C93" s="26" t="s">
        <v>222</v>
      </c>
      <c r="D93" s="20" t="s">
        <v>21</v>
      </c>
      <c r="E93" s="21">
        <v>813.63</v>
      </c>
      <c r="F93" s="21">
        <v>8.15</v>
      </c>
      <c r="G93" s="21">
        <f t="shared" si="9"/>
        <v>6631.0845</v>
      </c>
      <c r="H93" s="21">
        <f t="shared" si="10"/>
        <v>10.432</v>
      </c>
      <c r="I93" s="21">
        <f>E93*H93</f>
        <v>8487.78816</v>
      </c>
    </row>
    <row r="94" spans="1:9" ht="16.5">
      <c r="A94" s="20"/>
      <c r="B94" s="20"/>
      <c r="C94" s="22"/>
      <c r="D94" s="20"/>
      <c r="E94" s="21"/>
      <c r="F94" s="21"/>
      <c r="G94" s="21"/>
      <c r="H94" s="21"/>
      <c r="I94" s="21"/>
    </row>
    <row r="95" spans="1:9" ht="16.5">
      <c r="A95" s="20"/>
      <c r="B95" s="20"/>
      <c r="C95" s="24" t="s">
        <v>226</v>
      </c>
      <c r="D95" s="20"/>
      <c r="E95" s="21"/>
      <c r="F95" s="21"/>
      <c r="G95" s="21"/>
      <c r="H95" s="21"/>
      <c r="I95" s="21"/>
    </row>
    <row r="96" spans="1:9" ht="16.5">
      <c r="A96" s="20">
        <v>84653</v>
      </c>
      <c r="B96" s="20" t="s">
        <v>227</v>
      </c>
      <c r="C96" s="31" t="s">
        <v>228</v>
      </c>
      <c r="D96" s="20" t="s">
        <v>21</v>
      </c>
      <c r="E96" s="21">
        <v>121.02</v>
      </c>
      <c r="F96" s="21">
        <v>4.94</v>
      </c>
      <c r="G96" s="21">
        <f aca="true" t="shared" si="12" ref="G96:G101">E96*F96</f>
        <v>597.8388</v>
      </c>
      <c r="H96" s="21">
        <f aca="true" t="shared" si="13" ref="H96:H101">$G$3*F96</f>
        <v>6.323200000000001</v>
      </c>
      <c r="I96" s="21">
        <f>E96*H96</f>
        <v>765.2336640000001</v>
      </c>
    </row>
    <row r="97" spans="1:9" ht="16.5">
      <c r="A97" s="20">
        <v>79460</v>
      </c>
      <c r="B97" s="20" t="s">
        <v>230</v>
      </c>
      <c r="C97" s="26" t="s">
        <v>229</v>
      </c>
      <c r="D97" s="20" t="s">
        <v>21</v>
      </c>
      <c r="E97" s="21">
        <v>121.02</v>
      </c>
      <c r="F97" s="21">
        <v>33.31</v>
      </c>
      <c r="G97" s="21">
        <f t="shared" si="12"/>
        <v>4031.1762000000003</v>
      </c>
      <c r="H97" s="21">
        <f t="shared" si="13"/>
        <v>42.6368</v>
      </c>
      <c r="I97" s="21">
        <f>E97*H97</f>
        <v>5159.905536</v>
      </c>
    </row>
    <row r="98" spans="1:9" ht="16.5">
      <c r="A98" s="20"/>
      <c r="B98" s="20"/>
      <c r="C98" s="25" t="s">
        <v>231</v>
      </c>
      <c r="D98" s="20"/>
      <c r="E98" s="21"/>
      <c r="F98" s="21"/>
      <c r="G98" s="21"/>
      <c r="H98" s="21"/>
      <c r="I98" s="29">
        <f>SUM(I91:I97)</f>
        <v>26577.021311999997</v>
      </c>
    </row>
    <row r="99" spans="1:9" ht="16.5">
      <c r="A99" s="20"/>
      <c r="B99" s="24" t="s">
        <v>233</v>
      </c>
      <c r="C99" s="25" t="s">
        <v>232</v>
      </c>
      <c r="D99" s="20"/>
      <c r="E99" s="21"/>
      <c r="F99" s="21"/>
      <c r="G99" s="21"/>
      <c r="H99" s="21"/>
      <c r="I99" s="21"/>
    </row>
    <row r="100" spans="1:9" ht="51" customHeight="1">
      <c r="A100" s="20">
        <v>72082</v>
      </c>
      <c r="B100" s="20" t="s">
        <v>235</v>
      </c>
      <c r="C100" s="26" t="s">
        <v>234</v>
      </c>
      <c r="D100" s="20" t="s">
        <v>21</v>
      </c>
      <c r="E100" s="21">
        <v>299.58</v>
      </c>
      <c r="F100" s="21">
        <v>56.24</v>
      </c>
      <c r="G100" s="21">
        <f t="shared" si="12"/>
        <v>16848.3792</v>
      </c>
      <c r="H100" s="21">
        <f t="shared" si="13"/>
        <v>71.9872</v>
      </c>
      <c r="I100" s="21">
        <f>E100*H100</f>
        <v>21565.925376</v>
      </c>
    </row>
    <row r="101" spans="1:9" ht="54" customHeight="1">
      <c r="A101" s="20">
        <v>74088</v>
      </c>
      <c r="B101" s="20" t="s">
        <v>236</v>
      </c>
      <c r="C101" s="26" t="s">
        <v>237</v>
      </c>
      <c r="D101" s="20" t="s">
        <v>21</v>
      </c>
      <c r="E101" s="32">
        <v>85.09</v>
      </c>
      <c r="F101" s="32">
        <v>18.83</v>
      </c>
      <c r="G101" s="21">
        <f t="shared" si="12"/>
        <v>1602.2447</v>
      </c>
      <c r="H101" s="21">
        <f t="shared" si="13"/>
        <v>24.1024</v>
      </c>
      <c r="I101" s="21">
        <f>E101*H101</f>
        <v>2050.873216</v>
      </c>
    </row>
    <row r="102" spans="1:9" ht="16.5">
      <c r="A102" s="20"/>
      <c r="B102" s="20"/>
      <c r="C102" s="25" t="s">
        <v>238</v>
      </c>
      <c r="D102" s="20"/>
      <c r="E102" s="32"/>
      <c r="F102" s="32"/>
      <c r="G102" s="21"/>
      <c r="H102" s="21"/>
      <c r="I102" s="29">
        <f>SUM(I100:I101)</f>
        <v>23616.798592</v>
      </c>
    </row>
    <row r="103" spans="1:9" ht="16.5">
      <c r="A103" s="20"/>
      <c r="B103" s="24" t="s">
        <v>240</v>
      </c>
      <c r="C103" s="25" t="s">
        <v>239</v>
      </c>
      <c r="D103" s="20"/>
      <c r="E103" s="32"/>
      <c r="F103" s="32"/>
      <c r="G103" s="21"/>
      <c r="H103" s="21"/>
      <c r="I103" s="21"/>
    </row>
    <row r="104" spans="1:9" ht="19.5" customHeight="1">
      <c r="A104" s="20">
        <v>10853</v>
      </c>
      <c r="B104" s="20" t="s">
        <v>241</v>
      </c>
      <c r="C104" s="26" t="s">
        <v>242</v>
      </c>
      <c r="D104" s="20" t="s">
        <v>27</v>
      </c>
      <c r="E104" s="33">
        <v>22</v>
      </c>
      <c r="F104" s="32">
        <v>64.36</v>
      </c>
      <c r="G104" s="21">
        <f>E104*F104</f>
        <v>1415.92</v>
      </c>
      <c r="H104" s="21">
        <f>$G$3*F104</f>
        <v>82.38080000000001</v>
      </c>
      <c r="I104" s="21">
        <f>E104*H104</f>
        <v>1812.3776000000003</v>
      </c>
    </row>
    <row r="105" spans="1:9" ht="51.75" customHeight="1">
      <c r="A105" s="20" t="s">
        <v>249</v>
      </c>
      <c r="B105" s="20" t="s">
        <v>250</v>
      </c>
      <c r="C105" s="26" t="s">
        <v>248</v>
      </c>
      <c r="D105" s="20" t="s">
        <v>31</v>
      </c>
      <c r="E105" s="33">
        <v>1.85</v>
      </c>
      <c r="F105" s="32">
        <v>325.59</v>
      </c>
      <c r="G105" s="21">
        <f>E105*F105</f>
        <v>602.3415</v>
      </c>
      <c r="H105" s="21">
        <f>$G$3*F105</f>
        <v>416.7552</v>
      </c>
      <c r="I105" s="21">
        <f>E105*H105</f>
        <v>770.99712</v>
      </c>
    </row>
    <row r="106" spans="1:9" ht="33.75" customHeight="1">
      <c r="A106" s="20" t="s">
        <v>40</v>
      </c>
      <c r="B106" s="20" t="s">
        <v>251</v>
      </c>
      <c r="C106" s="14" t="s">
        <v>41</v>
      </c>
      <c r="D106" s="20" t="s">
        <v>31</v>
      </c>
      <c r="E106" s="32">
        <v>1.85</v>
      </c>
      <c r="F106" s="32">
        <v>18.93</v>
      </c>
      <c r="G106" s="21">
        <f>E106*F106</f>
        <v>35.0205</v>
      </c>
      <c r="H106" s="21">
        <f>$G$3*F106</f>
        <v>24.2304</v>
      </c>
      <c r="I106" s="21">
        <f>E106*H106</f>
        <v>44.82624</v>
      </c>
    </row>
    <row r="107" spans="1:9" ht="29.25" customHeight="1">
      <c r="A107" s="20"/>
      <c r="B107" s="20"/>
      <c r="C107" s="25" t="s">
        <v>243</v>
      </c>
      <c r="D107" s="20"/>
      <c r="E107" s="32"/>
      <c r="F107" s="32"/>
      <c r="G107" s="32"/>
      <c r="H107" s="32"/>
      <c r="I107" s="34">
        <f>SUM(I104:I106)</f>
        <v>2628.20096</v>
      </c>
    </row>
    <row r="108" spans="1:9" ht="16.5" customHeight="1">
      <c r="A108" s="20"/>
      <c r="B108" s="20"/>
      <c r="C108" s="25"/>
      <c r="D108" s="20"/>
      <c r="E108" s="32"/>
      <c r="F108" s="32"/>
      <c r="G108" s="32"/>
      <c r="H108" s="32"/>
      <c r="I108" s="34"/>
    </row>
    <row r="109" spans="1:11" ht="16.5">
      <c r="A109" s="20"/>
      <c r="B109" s="20"/>
      <c r="C109" s="25" t="s">
        <v>244</v>
      </c>
      <c r="D109" s="20"/>
      <c r="E109" s="32"/>
      <c r="F109" s="32"/>
      <c r="G109" s="32"/>
      <c r="H109" s="32"/>
      <c r="I109" s="34">
        <f>I10+I20+I24+I29+I34+I39+I47+I50+I59+I89+I98+I102+I107</f>
        <v>274130.32230400003</v>
      </c>
      <c r="K109" s="41"/>
    </row>
    <row r="110" spans="1:9" ht="16.5">
      <c r="A110" s="35"/>
      <c r="B110" s="35"/>
      <c r="C110" s="36"/>
      <c r="D110" s="35"/>
      <c r="E110" s="37"/>
      <c r="F110" s="37"/>
      <c r="G110" s="37"/>
      <c r="H110" s="37"/>
      <c r="I110" s="37"/>
    </row>
    <row r="111" spans="1:9" ht="16.5">
      <c r="A111" s="20"/>
      <c r="B111" s="20"/>
      <c r="C111" s="22"/>
      <c r="D111" s="20"/>
      <c r="E111" s="32"/>
      <c r="F111" s="32"/>
      <c r="G111" s="32"/>
      <c r="H111" s="32"/>
      <c r="I111" s="32"/>
    </row>
    <row r="112" spans="1:9" ht="16.5">
      <c r="A112" s="38"/>
      <c r="B112" s="38"/>
      <c r="C112" s="39"/>
      <c r="D112" s="38"/>
      <c r="E112" s="40"/>
      <c r="F112" s="40"/>
      <c r="G112" s="40"/>
      <c r="H112" s="40"/>
      <c r="I112" s="40"/>
    </row>
    <row r="113" spans="1:9" ht="16.5">
      <c r="A113" s="38"/>
      <c r="B113" s="38"/>
      <c r="C113" s="39" t="s">
        <v>245</v>
      </c>
      <c r="D113" s="38"/>
      <c r="E113" s="40"/>
      <c r="F113" s="40"/>
      <c r="G113" s="40"/>
      <c r="H113" s="40"/>
      <c r="I113" s="40"/>
    </row>
    <row r="114" spans="1:9" ht="16.5">
      <c r="A114" s="38"/>
      <c r="B114" s="38"/>
      <c r="C114" s="39"/>
      <c r="D114" s="38"/>
      <c r="E114" s="40"/>
      <c r="F114" s="40"/>
      <c r="G114" s="40"/>
      <c r="H114" s="40"/>
      <c r="I114" s="40"/>
    </row>
    <row r="115" spans="1:9" ht="23.25" customHeight="1">
      <c r="A115" s="38"/>
      <c r="B115" s="38"/>
      <c r="C115" s="39"/>
      <c r="D115" s="38"/>
      <c r="E115" s="40"/>
      <c r="F115" s="44" t="s">
        <v>246</v>
      </c>
      <c r="G115" s="44"/>
      <c r="H115" s="44"/>
      <c r="I115" s="40"/>
    </row>
    <row r="116" spans="1:9" ht="16.5">
      <c r="A116" s="38"/>
      <c r="B116" s="38"/>
      <c r="C116" s="39"/>
      <c r="D116" s="38"/>
      <c r="E116" s="40"/>
      <c r="F116" s="44" t="s">
        <v>247</v>
      </c>
      <c r="G116" s="44"/>
      <c r="H116" s="44"/>
      <c r="I116" s="40"/>
    </row>
    <row r="117" spans="1:9" ht="16.5">
      <c r="A117" s="38"/>
      <c r="B117" s="38"/>
      <c r="C117" s="39"/>
      <c r="D117" s="38"/>
      <c r="E117" s="40"/>
      <c r="F117" s="40"/>
      <c r="G117" s="40"/>
      <c r="H117" s="40"/>
      <c r="I117" s="40"/>
    </row>
    <row r="118" spans="1:9" ht="16.5">
      <c r="A118" s="38"/>
      <c r="B118" s="38"/>
      <c r="C118" s="39"/>
      <c r="D118" s="38"/>
      <c r="E118" s="40"/>
      <c r="F118" s="40"/>
      <c r="G118" s="40"/>
      <c r="H118" s="40"/>
      <c r="I118" s="40"/>
    </row>
  </sheetData>
  <sheetProtection/>
  <mergeCells count="11">
    <mergeCell ref="F115:H115"/>
    <mergeCell ref="F116:H116"/>
    <mergeCell ref="A1:I1"/>
    <mergeCell ref="H2:I2"/>
    <mergeCell ref="H3:I3"/>
    <mergeCell ref="E2:G2"/>
    <mergeCell ref="F4:G4"/>
    <mergeCell ref="H4:I4"/>
    <mergeCell ref="A3:E3"/>
    <mergeCell ref="A2:D2"/>
    <mergeCell ref="A4:E4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Martins</dc:creator>
  <cp:keywords/>
  <dc:description/>
  <cp:lastModifiedBy>6276</cp:lastModifiedBy>
  <cp:lastPrinted>2013-11-03T18:19:56Z</cp:lastPrinted>
  <dcterms:created xsi:type="dcterms:W3CDTF">2013-11-01T14:34:07Z</dcterms:created>
  <dcterms:modified xsi:type="dcterms:W3CDTF">2013-11-04T17:11:48Z</dcterms:modified>
  <cp:category/>
  <cp:version/>
  <cp:contentType/>
  <cp:contentStatus/>
</cp:coreProperties>
</file>