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<sst xmlns="http://schemas.openxmlformats.org/spreadsheetml/2006/main" count="109" uniqueCount="93">
  <si>
    <t>PREFEITURA MUNICIPAL DE PIRAPORA</t>
  </si>
  <si>
    <t>BDI 28%</t>
  </si>
  <si>
    <t>Item</t>
  </si>
  <si>
    <t>Código</t>
  </si>
  <si>
    <t>Descriminação dos Serviços</t>
  </si>
  <si>
    <t>Unidade</t>
  </si>
  <si>
    <t>Quantidade</t>
  </si>
  <si>
    <t>Preço Unitário</t>
  </si>
  <si>
    <t>Preço Total</t>
  </si>
  <si>
    <t>1.0</t>
  </si>
  <si>
    <t>SERVIÇOS PRELIMINARES</t>
  </si>
  <si>
    <t>1.1</t>
  </si>
  <si>
    <t>mercado</t>
  </si>
  <si>
    <t>Locação da obra com equipamento topográfico</t>
  </si>
  <si>
    <t>m2</t>
  </si>
  <si>
    <t>1.2</t>
  </si>
  <si>
    <t>1.3</t>
  </si>
  <si>
    <t>74242/001</t>
  </si>
  <si>
    <t>BARRACAO DE OBRA EM CHAPA DE MADEIRA COMPENSADA COM BANHEIRO, COBERTURA EM FIBROCIMENTO 4mm, INCLUSO INSTALAÇÕES HIDRO-SANITÁRIAS E ELÉTRICAS</t>
  </si>
  <si>
    <t>M2</t>
  </si>
  <si>
    <t>2.0</t>
  </si>
  <si>
    <t>MOBILIZACAO E DESMOBILIZACAO</t>
  </si>
  <si>
    <t>2.1</t>
  </si>
  <si>
    <t>73756/001</t>
  </si>
  <si>
    <t>UND.</t>
  </si>
  <si>
    <t>VALOR DO ITEM 2.0</t>
  </si>
  <si>
    <t>3.0</t>
  </si>
  <si>
    <t>PAVIMENTAÇÃO</t>
  </si>
  <si>
    <t>3.1</t>
  </si>
  <si>
    <t>72961</t>
  </si>
  <si>
    <t>3.2</t>
  </si>
  <si>
    <t>72874</t>
  </si>
  <si>
    <t>Transporte de material para bota fora com DMT =5 Km</t>
  </si>
  <si>
    <t>m3</t>
  </si>
  <si>
    <t>3.3</t>
  </si>
  <si>
    <t>72911</t>
  </si>
  <si>
    <t>Base de solo estabilizado granulometricamente e=0,15 cm, sem mistura com compactação 100% do Proctor normal, exclusive carga e transporte do solo.</t>
  </si>
  <si>
    <t>OBR-VIA-430</t>
  </si>
  <si>
    <t>m3xkm</t>
  </si>
  <si>
    <t>72945</t>
  </si>
  <si>
    <t>72942</t>
  </si>
  <si>
    <t>OBR-VIA-180</t>
  </si>
  <si>
    <t>VALOR DO ITEM 3.0</t>
  </si>
  <si>
    <t>4.0</t>
  </si>
  <si>
    <t>DRENAGEM</t>
  </si>
  <si>
    <t>4.1</t>
  </si>
  <si>
    <t>74223/001</t>
  </si>
  <si>
    <t>Meio fio de concreto pré moldado, fck=18 Mpa, 12x15x30x100cm, rejuntado com argamassa 1:4 cimento e areia, incluíndo escavação e reaterro</t>
  </si>
  <si>
    <t>m</t>
  </si>
  <si>
    <t>4.2</t>
  </si>
  <si>
    <t>79517/001</t>
  </si>
  <si>
    <t>Escavação e acerto manual na faixa de 50cm para execução de sarjeta</t>
  </si>
  <si>
    <t>74012/001</t>
  </si>
  <si>
    <t>Sarjeta de concreto estrutural com 50x8cm, i=3%,(Sudecap)</t>
  </si>
  <si>
    <t>VALOR DO ITEM 4.0</t>
  </si>
  <si>
    <t xml:space="preserve">VALOR GERAL DOS SERVIÇOS </t>
  </si>
  <si>
    <t>José Carlos Martins</t>
  </si>
  <si>
    <t>Eng. Civil CREA 153-D/AL</t>
  </si>
  <si>
    <t>MONTAGEM / DESMONTAGEM DE USINA CONCRETO ASFALTO</t>
  </si>
  <si>
    <t>Regularização do subleito com procto normal e=20 cm</t>
  </si>
  <si>
    <t>VALOR DO ITEM 1.0</t>
  </si>
  <si>
    <t>DATA: 25/07/2013</t>
  </si>
  <si>
    <t xml:space="preserve">PLANILHA  DE CUSTO DA PVIMENTAÇÃO ASFALTICA A QUENTE  (CBUQ) </t>
  </si>
  <si>
    <t xml:space="preserve"> PLACA  DE OBRA EM CHAPA DE AÇO GALVANIZADO 2 X 1,50 m, AQUISIÇÃO E ASSENTAMENTO</t>
  </si>
  <si>
    <t>Transporte de material de jazida local, com  caminhaõ basculante 6m3, rodovia pavimentada, empolamento 30%, DMT de 35Km, para a base.</t>
  </si>
  <si>
    <t>OBRA:  PAVIMENTAÇÃO  EM CONCRETO ASFALTICO A QUENTE (CBUQ) NA RUA MARANHÃO(BAIRRO  NOSSA SENHORA APARECIDA)</t>
  </si>
  <si>
    <t>Pirapora, 21 de agosto de 2013</t>
  </si>
  <si>
    <t>PISTA DE PASSEIO</t>
  </si>
  <si>
    <t>Regularização e compactação em material de 1ª categoria espessura 10 cm utilizando o reaproveitamento de material escavado na pista</t>
  </si>
  <si>
    <t>EST-COM-020</t>
  </si>
  <si>
    <t>74209/001</t>
  </si>
  <si>
    <t xml:space="preserve">Passeio em concreto fck= 15 Mpa, esp.= 7 cm com fornecimento e lançamento, desenpenado com acabamento mecanizado liso inclusive, inclusive construção das rampas para bacessibilidade 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</si>
  <si>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</si>
  <si>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</si>
  <si>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</si>
  <si>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</si>
  <si>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</si>
  <si>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</si>
  <si>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</si>
  <si>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</si>
  <si>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</si>
  <si>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</si>
  <si>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Ton.</t>
  </si>
  <si>
    <t>Ttransporte de agregado DMT= 8Km</t>
  </si>
  <si>
    <t>TxKm</t>
  </si>
  <si>
    <t>OBR-VIA-410</t>
  </si>
  <si>
    <t>MERCADO</t>
  </si>
  <si>
    <t xml:space="preserve"> CAP-50/70 para concreto asfaltico a quente (CBUQ)</t>
  </si>
  <si>
    <t>EXECUÇÃO DE CONCRETO BETUMINOSO USINADO A QUENTE CAP 50/70 (CBUQ) COM MATERIAL BETUMINOSO, INCLUÍNDO FORNECIMENTO DOS AGREGADOS E TRANSPORTE DO MATERIAL BETUMINOSO DENTRO DO CANTEIRO DE OBRAS, EXCLUSIVE TRANSPORTE DO MATERIAL BETUMINOSO E AGREGADOS ATÉ A USINA</t>
  </si>
  <si>
    <t>EXECUÇÃO DE IMPRIMAÇÃO COM MATERIAL BETUMINOSO  EMULSÃO CM-30, INCLUÍNDO FORNECIMENTO E TRANSPORTE DO MATERIAL BETUMINOSO DENTRO DO CANTEIRO DE OBRAS, EXCLUSIVE TRANSPORTE DO MATERIAL</t>
  </si>
  <si>
    <t>EXECUÇÃO DE PINTURA DE LIGAÇÃO COM MATERIAL BETUMINOSO EMULSÃO RR-1C, INCLUINDO FORNECIMENTO DO MATERIAL DENTRO DO CANTEIRO DE OBRAS, EXCLUSIVE TRANSPORTE DO MATERIAL</t>
  </si>
  <si>
    <t>Emulsão CM-30</t>
  </si>
  <si>
    <t>Emulsão RL-1C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</si>
</sst>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1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9" fontId="37" fillId="0" borderId="15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/>
    </xf>
    <xf numFmtId="0" fontId="37" fillId="0" borderId="15" xfId="0" applyFont="1" applyBorder="1" applyAlignment="1">
      <alignment horizontal="center"/>
    </xf>
    <xf numFmtId="4" fontId="37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33" borderId="15" xfId="0" applyFont="1" applyFill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/>
    </xf>
    <xf numFmtId="0" fontId="37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5" xfId="0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:G56"/>
    </sheetView>
  </sheetViews>
  <sheetFormatPr defaultColWidth="9.140625" defaultRowHeight="15"/>
  <cols>
    <col min="1" max="1" width="7.00390625" style="0" customWidth="1"/>
    <col min="2" max="2" width="12.7109375" style="0" customWidth="1"/>
    <col min="3" max="3" width="30.28125" style="0" customWidth="1"/>
    <col min="5" max="5" width="10.8515625" style="0" customWidth="1"/>
    <col min="6" max="6" width="10.57421875" style="0" customWidth="1"/>
    <col min="7" max="7" width="11.7109375" style="0" customWidth="1"/>
    <col min="9" max="9" width="10.140625" style="0" bestFit="1" customWidth="1"/>
    <col min="10" max="12" width="9.140625" style="31" customWidth="1"/>
  </cols>
  <sheetData>
    <row r="1" spans="1:7" ht="15">
      <c r="A1" s="32" t="s">
        <v>0</v>
      </c>
      <c r="B1" s="33"/>
      <c r="C1" s="33"/>
      <c r="D1" s="33"/>
      <c r="E1" s="33"/>
      <c r="F1" s="33"/>
      <c r="G1" s="34"/>
    </row>
    <row r="2" spans="1:7" ht="15">
      <c r="A2" s="39" t="s">
        <v>62</v>
      </c>
      <c r="B2" s="40"/>
      <c r="C2" s="40"/>
      <c r="D2" s="40"/>
      <c r="E2" s="40"/>
      <c r="F2" s="40"/>
      <c r="G2" s="41"/>
    </row>
    <row r="3" spans="1:7" ht="38.25" customHeight="1">
      <c r="A3" s="35" t="s">
        <v>65</v>
      </c>
      <c r="B3" s="36"/>
      <c r="C3" s="36"/>
      <c r="D3" s="36"/>
      <c r="E3" s="36"/>
      <c r="F3" s="36"/>
      <c r="G3" s="37"/>
    </row>
    <row r="4" spans="1:7" ht="15">
      <c r="A4" s="1"/>
      <c r="B4" s="2"/>
      <c r="C4" s="2"/>
      <c r="D4" s="2"/>
      <c r="E4" s="2"/>
      <c r="F4" s="2"/>
      <c r="G4" s="3"/>
    </row>
    <row r="5" spans="1:7" ht="15">
      <c r="A5" s="1" t="s">
        <v>61</v>
      </c>
      <c r="B5" s="2"/>
      <c r="C5" s="2"/>
      <c r="D5" s="2"/>
      <c r="E5" s="2" t="s">
        <v>1</v>
      </c>
      <c r="F5" s="2"/>
      <c r="G5" s="3"/>
    </row>
    <row r="6" spans="1:7" ht="15">
      <c r="A6" s="4"/>
      <c r="B6" s="5"/>
      <c r="C6" s="5"/>
      <c r="D6" s="5"/>
      <c r="E6" s="5"/>
      <c r="F6" s="5"/>
      <c r="G6" s="6"/>
    </row>
    <row r="7" spans="1:7" ht="1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</row>
    <row r="8" spans="1:7" ht="24" customHeight="1">
      <c r="A8" s="8" t="s">
        <v>9</v>
      </c>
      <c r="B8" s="8"/>
      <c r="C8" s="9" t="s">
        <v>10</v>
      </c>
      <c r="D8" s="7"/>
      <c r="E8" s="10"/>
      <c r="F8" s="10"/>
      <c r="G8" s="10"/>
    </row>
    <row r="9" spans="1:7" ht="30.75" customHeight="1">
      <c r="A9" s="8" t="s">
        <v>11</v>
      </c>
      <c r="B9" s="11" t="s">
        <v>12</v>
      </c>
      <c r="C9" s="12" t="s">
        <v>13</v>
      </c>
      <c r="D9" s="7" t="s">
        <v>14</v>
      </c>
      <c r="E9" s="10">
        <v>4410</v>
      </c>
      <c r="F9" s="10">
        <v>0.44</v>
      </c>
      <c r="G9" s="10">
        <f>E9*F9</f>
        <v>1940.4</v>
      </c>
    </row>
    <row r="10" spans="1:12" ht="93" customHeight="1">
      <c r="A10" s="8" t="s">
        <v>15</v>
      </c>
      <c r="B10" s="11" t="s">
        <v>17</v>
      </c>
      <c r="C10" s="13" t="s">
        <v>18</v>
      </c>
      <c r="D10" s="7" t="s">
        <v>14</v>
      </c>
      <c r="E10" s="10">
        <v>29.04</v>
      </c>
      <c r="F10" s="10">
        <v>167.5</v>
      </c>
      <c r="G10" s="10">
        <f>E10*F10</f>
        <v>4864.2</v>
      </c>
      <c r="J10" s="31">
        <v>130.86</v>
      </c>
      <c r="K10" s="31">
        <v>1.28</v>
      </c>
      <c r="L10" s="31">
        <f>J10*K10</f>
        <v>167.50080000000003</v>
      </c>
    </row>
    <row r="11" spans="1:12" ht="63" customHeight="1">
      <c r="A11" s="8" t="s">
        <v>16</v>
      </c>
      <c r="B11" s="14" t="s">
        <v>70</v>
      </c>
      <c r="C11" s="13" t="s">
        <v>63</v>
      </c>
      <c r="D11" s="7" t="s">
        <v>19</v>
      </c>
      <c r="E11" s="10">
        <v>3</v>
      </c>
      <c r="F11" s="10">
        <v>283.46</v>
      </c>
      <c r="G11" s="10">
        <f>E11*F11</f>
        <v>850.3799999999999</v>
      </c>
      <c r="J11" s="31">
        <v>221.45</v>
      </c>
      <c r="K11" s="31">
        <v>1.28</v>
      </c>
      <c r="L11" s="31">
        <f aca="true" t="shared" si="0" ref="L11:L36">J11*K11</f>
        <v>283.456</v>
      </c>
    </row>
    <row r="12" spans="1:12" ht="27" customHeight="1">
      <c r="A12" s="8"/>
      <c r="B12" s="14"/>
      <c r="C12" s="9" t="s">
        <v>60</v>
      </c>
      <c r="D12" s="15"/>
      <c r="E12" s="16"/>
      <c r="F12" s="16"/>
      <c r="G12" s="16">
        <f>SUM(G9:G11)</f>
        <v>7654.9800000000005</v>
      </c>
      <c r="K12" s="31">
        <v>1.28</v>
      </c>
      <c r="L12" s="31">
        <f t="shared" si="0"/>
        <v>0</v>
      </c>
    </row>
    <row r="13" spans="1:12" ht="30" customHeight="1">
      <c r="A13" s="8" t="s">
        <v>20</v>
      </c>
      <c r="B13" s="8"/>
      <c r="C13" s="9" t="s">
        <v>21</v>
      </c>
      <c r="D13" s="7"/>
      <c r="E13" s="10"/>
      <c r="F13" s="10"/>
      <c r="G13" s="10"/>
      <c r="K13" s="31">
        <v>1.28</v>
      </c>
      <c r="L13" s="31">
        <f t="shared" si="0"/>
        <v>0</v>
      </c>
    </row>
    <row r="14" spans="1:12" ht="35.25" customHeight="1">
      <c r="A14" s="8" t="s">
        <v>22</v>
      </c>
      <c r="B14" s="14" t="s">
        <v>23</v>
      </c>
      <c r="C14" s="17" t="s">
        <v>58</v>
      </c>
      <c r="D14" s="7" t="s">
        <v>24</v>
      </c>
      <c r="E14" s="10">
        <v>1</v>
      </c>
      <c r="F14" s="10">
        <v>36693.41</v>
      </c>
      <c r="G14" s="10">
        <f>E14*F14</f>
        <v>36693.41</v>
      </c>
      <c r="J14" s="31">
        <v>28666.73</v>
      </c>
      <c r="K14" s="31">
        <v>1.28</v>
      </c>
      <c r="L14" s="31">
        <f t="shared" si="0"/>
        <v>36693.4144</v>
      </c>
    </row>
    <row r="15" spans="1:12" ht="30.75" customHeight="1">
      <c r="A15" s="8"/>
      <c r="B15" s="14"/>
      <c r="C15" s="9" t="s">
        <v>25</v>
      </c>
      <c r="D15" s="7"/>
      <c r="E15" s="10"/>
      <c r="F15" s="10"/>
      <c r="G15" s="16">
        <f>G14</f>
        <v>36693.41</v>
      </c>
      <c r="K15" s="31">
        <v>1.28</v>
      </c>
      <c r="L15" s="31">
        <f t="shared" si="0"/>
        <v>0</v>
      </c>
    </row>
    <row r="16" spans="1:12" ht="32.25" customHeight="1">
      <c r="A16" s="8" t="s">
        <v>72</v>
      </c>
      <c r="B16" s="14"/>
      <c r="C16" s="18" t="s">
        <v>27</v>
      </c>
      <c r="D16" s="7"/>
      <c r="E16" s="10"/>
      <c r="F16" s="10"/>
      <c r="G16" s="10"/>
      <c r="K16" s="31">
        <v>1.28</v>
      </c>
      <c r="L16" s="31">
        <f t="shared" si="0"/>
        <v>0</v>
      </c>
    </row>
    <row r="17" spans="1:12" ht="37.5" customHeight="1">
      <c r="A17" s="8" t="s">
        <v>73</v>
      </c>
      <c r="B17" s="14" t="s">
        <v>29</v>
      </c>
      <c r="C17" s="17" t="s">
        <v>59</v>
      </c>
      <c r="D17" s="7" t="s">
        <v>14</v>
      </c>
      <c r="E17" s="10">
        <v>4410</v>
      </c>
      <c r="F17" s="10">
        <v>1.51</v>
      </c>
      <c r="G17" s="10">
        <f>E17*F17</f>
        <v>6659.1</v>
      </c>
      <c r="J17" s="31">
        <v>1.18</v>
      </c>
      <c r="K17" s="31">
        <v>1.28</v>
      </c>
      <c r="L17" s="31">
        <f t="shared" si="0"/>
        <v>1.5104</v>
      </c>
    </row>
    <row r="18" spans="1:12" ht="41.25" customHeight="1">
      <c r="A18" s="8" t="s">
        <v>74</v>
      </c>
      <c r="B18" s="14" t="s">
        <v>31</v>
      </c>
      <c r="C18" s="19" t="s">
        <v>32</v>
      </c>
      <c r="D18" s="7" t="s">
        <v>33</v>
      </c>
      <c r="E18" s="10">
        <v>5733</v>
      </c>
      <c r="F18" s="10">
        <v>3.06</v>
      </c>
      <c r="G18" s="10">
        <f aca="true" t="shared" si="1" ref="G18:G27">E18*F18</f>
        <v>17542.98</v>
      </c>
      <c r="J18" s="31">
        <v>2.39</v>
      </c>
      <c r="K18" s="31">
        <v>1.28</v>
      </c>
      <c r="L18" s="31">
        <f t="shared" si="0"/>
        <v>3.0592</v>
      </c>
    </row>
    <row r="19" spans="1:12" ht="95.25" customHeight="1">
      <c r="A19" s="8" t="s">
        <v>75</v>
      </c>
      <c r="B19" s="14" t="s">
        <v>35</v>
      </c>
      <c r="C19" s="20" t="s">
        <v>36</v>
      </c>
      <c r="D19" s="7" t="s">
        <v>33</v>
      </c>
      <c r="E19" s="10">
        <v>661.5</v>
      </c>
      <c r="F19" s="10">
        <v>11.37</v>
      </c>
      <c r="G19" s="10">
        <f t="shared" si="1"/>
        <v>7521.254999999999</v>
      </c>
      <c r="J19" s="31">
        <v>8.88</v>
      </c>
      <c r="K19" s="31">
        <v>1.28</v>
      </c>
      <c r="L19" s="31">
        <f t="shared" si="0"/>
        <v>11.3664</v>
      </c>
    </row>
    <row r="20" spans="1:12" ht="85.5" customHeight="1">
      <c r="A20" s="8" t="s">
        <v>76</v>
      </c>
      <c r="B20" s="14" t="s">
        <v>37</v>
      </c>
      <c r="C20" s="21" t="s">
        <v>64</v>
      </c>
      <c r="D20" s="7" t="s">
        <v>38</v>
      </c>
      <c r="E20" s="10">
        <v>30098.25</v>
      </c>
      <c r="F20" s="10">
        <v>0.45</v>
      </c>
      <c r="G20" s="10">
        <f t="shared" si="1"/>
        <v>13544.2125</v>
      </c>
      <c r="J20" s="31">
        <v>0.35</v>
      </c>
      <c r="K20" s="31">
        <v>1.28</v>
      </c>
      <c r="L20" s="31">
        <f t="shared" si="0"/>
        <v>0.44799999999999995</v>
      </c>
    </row>
    <row r="21" spans="1:12" ht="127.5" customHeight="1">
      <c r="A21" s="8" t="s">
        <v>77</v>
      </c>
      <c r="B21" s="14" t="s">
        <v>39</v>
      </c>
      <c r="C21" s="13" t="s">
        <v>89</v>
      </c>
      <c r="D21" s="7" t="s">
        <v>14</v>
      </c>
      <c r="E21" s="10">
        <v>3780</v>
      </c>
      <c r="F21" s="10">
        <v>3.49</v>
      </c>
      <c r="G21" s="10">
        <f t="shared" si="1"/>
        <v>13192.2</v>
      </c>
      <c r="J21" s="31">
        <v>2.73</v>
      </c>
      <c r="K21" s="31">
        <v>1.28</v>
      </c>
      <c r="L21" s="31">
        <f t="shared" si="0"/>
        <v>3.4944</v>
      </c>
    </row>
    <row r="22" spans="1:12" ht="33.75" customHeight="1">
      <c r="A22" s="8"/>
      <c r="B22" s="14" t="s">
        <v>86</v>
      </c>
      <c r="C22" s="13" t="s">
        <v>91</v>
      </c>
      <c r="D22" s="7" t="s">
        <v>82</v>
      </c>
      <c r="E22" s="10">
        <v>4.54</v>
      </c>
      <c r="F22" s="10">
        <v>2880</v>
      </c>
      <c r="G22" s="10">
        <f t="shared" si="1"/>
        <v>13075.2</v>
      </c>
      <c r="J22" s="31">
        <v>2250</v>
      </c>
      <c r="K22" s="31">
        <v>1.28</v>
      </c>
      <c r="L22" s="31">
        <f t="shared" si="0"/>
        <v>2880</v>
      </c>
    </row>
    <row r="23" spans="1:12" ht="121.5" customHeight="1">
      <c r="A23" s="8" t="s">
        <v>78</v>
      </c>
      <c r="B23" s="14" t="s">
        <v>40</v>
      </c>
      <c r="C23" s="22" t="s">
        <v>90</v>
      </c>
      <c r="D23" s="7" t="s">
        <v>14</v>
      </c>
      <c r="E23" s="10">
        <v>3780</v>
      </c>
      <c r="F23" s="10">
        <v>1.28</v>
      </c>
      <c r="G23" s="10">
        <f t="shared" si="1"/>
        <v>4838.400000000001</v>
      </c>
      <c r="J23" s="31">
        <v>1</v>
      </c>
      <c r="K23" s="31">
        <v>1.28</v>
      </c>
      <c r="L23" s="31">
        <f t="shared" si="0"/>
        <v>1.28</v>
      </c>
    </row>
    <row r="24" spans="1:12" ht="35.25" customHeight="1">
      <c r="A24" s="8"/>
      <c r="B24" s="14" t="s">
        <v>86</v>
      </c>
      <c r="C24" s="22" t="s">
        <v>92</v>
      </c>
      <c r="D24" s="7" t="s">
        <v>82</v>
      </c>
      <c r="E24" s="10">
        <v>3.02</v>
      </c>
      <c r="F24" s="10">
        <v>1425.92</v>
      </c>
      <c r="G24" s="10">
        <f t="shared" si="1"/>
        <v>4306.2784</v>
      </c>
      <c r="J24" s="31">
        <v>1114</v>
      </c>
      <c r="K24" s="31">
        <v>1.28</v>
      </c>
      <c r="L24" s="31">
        <f>J24*K24</f>
        <v>1425.92</v>
      </c>
    </row>
    <row r="25" spans="1:12" ht="177.75" customHeight="1">
      <c r="A25" s="8" t="s">
        <v>79</v>
      </c>
      <c r="B25" s="14" t="s">
        <v>41</v>
      </c>
      <c r="C25" s="13" t="s">
        <v>88</v>
      </c>
      <c r="D25" s="7" t="s">
        <v>33</v>
      </c>
      <c r="E25" s="10">
        <v>113.4</v>
      </c>
      <c r="F25" s="10">
        <v>457.79</v>
      </c>
      <c r="G25" s="10">
        <f t="shared" si="1"/>
        <v>51913.386000000006</v>
      </c>
      <c r="J25" s="31">
        <v>357.65</v>
      </c>
      <c r="K25" s="31">
        <v>1.28</v>
      </c>
      <c r="L25" s="31">
        <f t="shared" si="0"/>
        <v>457.792</v>
      </c>
    </row>
    <row r="26" spans="1:12" ht="33" customHeight="1">
      <c r="A26" s="8" t="s">
        <v>80</v>
      </c>
      <c r="B26" s="14" t="s">
        <v>86</v>
      </c>
      <c r="C26" s="13" t="s">
        <v>87</v>
      </c>
      <c r="D26" s="7" t="s">
        <v>82</v>
      </c>
      <c r="E26" s="10">
        <v>5.95</v>
      </c>
      <c r="F26" s="10">
        <v>2048</v>
      </c>
      <c r="G26" s="10">
        <f t="shared" si="1"/>
        <v>12185.6</v>
      </c>
      <c r="J26" s="31">
        <v>1600</v>
      </c>
      <c r="K26" s="31">
        <v>1.28</v>
      </c>
      <c r="L26" s="31">
        <f>J26*K26</f>
        <v>2048</v>
      </c>
    </row>
    <row r="27" spans="1:12" ht="33" customHeight="1">
      <c r="A27" s="8" t="s">
        <v>81</v>
      </c>
      <c r="B27" s="14" t="s">
        <v>85</v>
      </c>
      <c r="C27" s="13" t="s">
        <v>83</v>
      </c>
      <c r="D27" s="7" t="s">
        <v>84</v>
      </c>
      <c r="E27" s="10">
        <v>1512.88</v>
      </c>
      <c r="F27" s="10">
        <v>0.7</v>
      </c>
      <c r="G27" s="10">
        <f t="shared" si="1"/>
        <v>1059.016</v>
      </c>
      <c r="J27" s="31">
        <v>0.55</v>
      </c>
      <c r="K27" s="31">
        <v>1.28</v>
      </c>
      <c r="L27" s="31">
        <f>J27*K27</f>
        <v>0.7040000000000001</v>
      </c>
    </row>
    <row r="28" spans="1:12" ht="15">
      <c r="A28" s="14"/>
      <c r="B28" s="14"/>
      <c r="C28" s="9" t="s">
        <v>42</v>
      </c>
      <c r="D28" s="7"/>
      <c r="E28" s="10"/>
      <c r="F28" s="23"/>
      <c r="G28" s="16">
        <f>SUM(G17:G27)</f>
        <v>145837.6279</v>
      </c>
      <c r="K28" s="31">
        <v>1.28</v>
      </c>
      <c r="L28" s="31">
        <f t="shared" si="0"/>
        <v>0</v>
      </c>
    </row>
    <row r="29" spans="1:12" ht="15">
      <c r="A29" s="14" t="s">
        <v>26</v>
      </c>
      <c r="B29" s="14"/>
      <c r="C29" s="24" t="s">
        <v>44</v>
      </c>
      <c r="D29" s="7"/>
      <c r="E29" s="10"/>
      <c r="F29" s="23"/>
      <c r="G29" s="10"/>
      <c r="K29" s="31">
        <v>1.28</v>
      </c>
      <c r="L29" s="31">
        <f t="shared" si="0"/>
        <v>0</v>
      </c>
    </row>
    <row r="30" spans="1:12" ht="96.75" customHeight="1">
      <c r="A30" s="14" t="s">
        <v>28</v>
      </c>
      <c r="B30" s="14" t="s">
        <v>46</v>
      </c>
      <c r="C30" s="13" t="s">
        <v>47</v>
      </c>
      <c r="D30" s="7" t="s">
        <v>48</v>
      </c>
      <c r="E30" s="10">
        <v>1260</v>
      </c>
      <c r="F30" s="10">
        <v>35.56</v>
      </c>
      <c r="G30" s="10">
        <f>E30*F30</f>
        <v>44805.600000000006</v>
      </c>
      <c r="J30" s="31">
        <v>27.78</v>
      </c>
      <c r="K30" s="31">
        <v>1.28</v>
      </c>
      <c r="L30" s="31">
        <f t="shared" si="0"/>
        <v>35.5584</v>
      </c>
    </row>
    <row r="31" spans="1:12" ht="63.75" customHeight="1">
      <c r="A31" s="14" t="s">
        <v>30</v>
      </c>
      <c r="B31" s="14" t="s">
        <v>50</v>
      </c>
      <c r="C31" s="13" t="s">
        <v>51</v>
      </c>
      <c r="D31" s="7" t="s">
        <v>33</v>
      </c>
      <c r="E31" s="10">
        <v>31.5</v>
      </c>
      <c r="F31" s="10">
        <v>19.06</v>
      </c>
      <c r="G31" s="10">
        <f>E31*F31</f>
        <v>600.39</v>
      </c>
      <c r="J31" s="31">
        <v>14.89</v>
      </c>
      <c r="K31" s="31">
        <v>1.28</v>
      </c>
      <c r="L31" s="31">
        <f t="shared" si="0"/>
        <v>19.0592</v>
      </c>
    </row>
    <row r="32" spans="1:12" ht="42.75" customHeight="1">
      <c r="A32" s="14" t="s">
        <v>34</v>
      </c>
      <c r="B32" s="14" t="s">
        <v>52</v>
      </c>
      <c r="C32" s="13" t="s">
        <v>53</v>
      </c>
      <c r="D32" s="7" t="s">
        <v>48</v>
      </c>
      <c r="E32" s="10">
        <v>1260</v>
      </c>
      <c r="F32" s="10">
        <v>36.15</v>
      </c>
      <c r="G32" s="10">
        <f>E32*F32</f>
        <v>45549</v>
      </c>
      <c r="J32" s="31">
        <v>28.24</v>
      </c>
      <c r="K32" s="31">
        <v>1.28</v>
      </c>
      <c r="L32" s="31">
        <f t="shared" si="0"/>
        <v>36.1472</v>
      </c>
    </row>
    <row r="33" spans="1:12" ht="27.75" customHeight="1">
      <c r="A33" s="14"/>
      <c r="B33" s="14"/>
      <c r="C33" s="9" t="s">
        <v>54</v>
      </c>
      <c r="D33" s="7"/>
      <c r="E33" s="10"/>
      <c r="F33" s="23"/>
      <c r="G33" s="16">
        <f>SUM(G30:G32)</f>
        <v>90954.99</v>
      </c>
      <c r="K33" s="31">
        <v>1.28</v>
      </c>
      <c r="L33" s="31">
        <f t="shared" si="0"/>
        <v>0</v>
      </c>
    </row>
    <row r="34" spans="1:12" ht="15">
      <c r="A34" s="14" t="s">
        <v>43</v>
      </c>
      <c r="B34" s="14"/>
      <c r="C34" s="9" t="s">
        <v>67</v>
      </c>
      <c r="D34" s="15"/>
      <c r="E34" s="16"/>
      <c r="F34" s="16"/>
      <c r="G34" s="16"/>
      <c r="K34" s="31">
        <v>1.28</v>
      </c>
      <c r="L34" s="31">
        <f t="shared" si="0"/>
        <v>0</v>
      </c>
    </row>
    <row r="35" spans="1:12" ht="75">
      <c r="A35" s="14" t="s">
        <v>45</v>
      </c>
      <c r="B35" s="14" t="s">
        <v>29</v>
      </c>
      <c r="C35" s="30" t="s">
        <v>68</v>
      </c>
      <c r="D35" s="7" t="s">
        <v>14</v>
      </c>
      <c r="E35" s="10">
        <v>1890</v>
      </c>
      <c r="F35" s="10">
        <v>1.51</v>
      </c>
      <c r="G35" s="10">
        <f>E35*F35</f>
        <v>2853.9</v>
      </c>
      <c r="J35" s="31">
        <v>1.18</v>
      </c>
      <c r="K35" s="31">
        <v>1.28</v>
      </c>
      <c r="L35" s="31">
        <f t="shared" si="0"/>
        <v>1.5104</v>
      </c>
    </row>
    <row r="36" spans="1:12" ht="105">
      <c r="A36" s="14" t="s">
        <v>49</v>
      </c>
      <c r="B36" s="14" t="s">
        <v>69</v>
      </c>
      <c r="C36" s="30" t="s">
        <v>71</v>
      </c>
      <c r="D36" s="7" t="s">
        <v>33</v>
      </c>
      <c r="E36" s="10">
        <v>66.15</v>
      </c>
      <c r="F36" s="10">
        <v>345.25</v>
      </c>
      <c r="G36" s="10">
        <f>E36*F36</f>
        <v>22838.287500000002</v>
      </c>
      <c r="J36" s="31">
        <v>269.73</v>
      </c>
      <c r="K36" s="31">
        <v>1.28</v>
      </c>
      <c r="L36" s="31">
        <f t="shared" si="0"/>
        <v>345.25440000000003</v>
      </c>
    </row>
    <row r="37" spans="1:7" ht="15">
      <c r="A37" s="14"/>
      <c r="B37" s="14"/>
      <c r="C37" s="9" t="s">
        <v>54</v>
      </c>
      <c r="D37" s="7"/>
      <c r="E37" s="10"/>
      <c r="F37" s="10"/>
      <c r="G37" s="16">
        <f>SUM(G35:G36)</f>
        <v>25692.187500000004</v>
      </c>
    </row>
    <row r="38" spans="1:9" ht="15">
      <c r="A38" s="14"/>
      <c r="B38" s="14"/>
      <c r="C38" s="25"/>
      <c r="D38" s="7"/>
      <c r="E38" s="10"/>
      <c r="F38" s="10"/>
      <c r="G38" s="10"/>
      <c r="I38" s="31">
        <v>5733</v>
      </c>
    </row>
    <row r="39" spans="1:10" ht="33.75" customHeight="1">
      <c r="A39" s="14"/>
      <c r="B39" s="14"/>
      <c r="C39" s="9" t="s">
        <v>55</v>
      </c>
      <c r="D39" s="15"/>
      <c r="E39" s="16"/>
      <c r="F39" s="16"/>
      <c r="G39" s="16">
        <f>G12+G15+G28+G33+G37</f>
        <v>306833.1954</v>
      </c>
      <c r="I39" s="31">
        <f>G12+G15+G28+G33+G37</f>
        <v>306833.1954</v>
      </c>
      <c r="J39" s="31">
        <f>I39/I38</f>
        <v>53.52052946101518</v>
      </c>
    </row>
    <row r="40" spans="1:7" ht="15">
      <c r="A40" s="26"/>
      <c r="B40" s="26"/>
      <c r="C40" s="27"/>
      <c r="D40" s="28"/>
      <c r="E40" s="29"/>
      <c r="F40" s="29"/>
      <c r="G40" s="29"/>
    </row>
    <row r="41" spans="1:7" ht="15">
      <c r="A41" s="26"/>
      <c r="B41" s="26"/>
      <c r="C41" s="27"/>
      <c r="D41" s="28"/>
      <c r="E41" s="29"/>
      <c r="F41" s="29"/>
      <c r="G41" s="29"/>
    </row>
    <row r="42" spans="1:7" ht="19.5" customHeight="1">
      <c r="A42" s="26"/>
      <c r="B42" s="26"/>
      <c r="C42" s="27" t="s">
        <v>66</v>
      </c>
      <c r="D42" s="28"/>
      <c r="E42" s="29"/>
      <c r="F42" s="29"/>
      <c r="G42" s="29"/>
    </row>
    <row r="43" spans="1:7" ht="15">
      <c r="A43" s="26"/>
      <c r="B43" s="26"/>
      <c r="C43" s="27"/>
      <c r="D43" s="28"/>
      <c r="E43" s="29"/>
      <c r="F43" s="29"/>
      <c r="G43" s="29"/>
    </row>
    <row r="44" spans="1:7" ht="15">
      <c r="A44" s="26"/>
      <c r="B44" s="26"/>
      <c r="C44" s="27"/>
      <c r="D44" s="28"/>
      <c r="E44" s="29"/>
      <c r="F44" s="29"/>
      <c r="G44" s="29"/>
    </row>
    <row r="45" spans="5:6" ht="15">
      <c r="E45" s="38"/>
      <c r="F45" s="38"/>
    </row>
    <row r="46" spans="5:6" ht="15">
      <c r="E46" s="38" t="s">
        <v>56</v>
      </c>
      <c r="F46" s="38"/>
    </row>
    <row r="47" spans="5:6" ht="15">
      <c r="E47" s="38" t="s">
        <v>57</v>
      </c>
      <c r="F47" s="38"/>
    </row>
  </sheetData>
  <sheetProtection/>
  <mergeCells count="6">
    <mergeCell ref="A1:G1"/>
    <mergeCell ref="A3:G3"/>
    <mergeCell ref="E45:F45"/>
    <mergeCell ref="E46:F46"/>
    <mergeCell ref="E47:F47"/>
    <mergeCell ref="A2:G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6276</dc:creator>
  <cp:keywords/>
  <dc:description/>
  <cp:lastModifiedBy>4780</cp:lastModifiedBy>
  <cp:lastPrinted>2013-08-28T20:35:33Z</cp:lastPrinted>
  <dcterms:created xsi:type="dcterms:W3CDTF">2013-07-25T13:17:51Z</dcterms:created>
  <dcterms:modified xsi:type="dcterms:W3CDTF">2013-09-09T17:50:10Z</dcterms:modified>
  <cp:category/>
  <cp:version/>
  <cp:contentType/>
  <cp:contentStatus/>
</cp:coreProperties>
</file>